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20" windowWidth="18060" windowHeight="6450" activeTab="10"/>
  </bookViews>
  <sheets>
    <sheet name="1.1" sheetId="8" r:id="rId1"/>
    <sheet name="1.2" sheetId="9" r:id="rId2"/>
    <sheet name="1.3" sheetId="19" r:id="rId3"/>
    <sheet name="1.4" sheetId="20" r:id="rId4"/>
    <sheet name="2.1" sheetId="12" r:id="rId5"/>
    <sheet name="2.2" sheetId="13" r:id="rId6"/>
    <sheet name="2.3" sheetId="14" r:id="rId7"/>
    <sheet name="3.4" sheetId="15" r:id="rId8"/>
    <sheet name="4.1" sheetId="6" r:id="rId9"/>
    <sheet name="4.2" sheetId="16" r:id="rId10"/>
    <sheet name="4.3" sheetId="17" r:id="rId11"/>
  </sheets>
  <definedNames>
    <definedName name="Кв">#REF!</definedName>
    <definedName name="Кн">#REF!</definedName>
    <definedName name="Новое">#REF!</definedName>
    <definedName name="Рсрi">#REF!</definedName>
  </definedNames>
  <calcPr calcId="145621"/>
</workbook>
</file>

<file path=xl/calcChain.xml><?xml version="1.0" encoding="utf-8"?>
<calcChain xmlns="http://schemas.openxmlformats.org/spreadsheetml/2006/main">
  <c r="D17" i="9" l="1"/>
  <c r="F7" i="12" l="1"/>
  <c r="E8" i="6" l="1"/>
  <c r="E9" i="6"/>
  <c r="E10" i="6"/>
  <c r="E11" i="6"/>
  <c r="E12" i="6"/>
  <c r="E13" i="6"/>
  <c r="E14" i="6"/>
  <c r="E15" i="6"/>
  <c r="E16" i="6"/>
  <c r="E29" i="6"/>
  <c r="E30" i="6"/>
  <c r="E31" i="6"/>
  <c r="E32" i="6"/>
  <c r="E33" i="6"/>
  <c r="E34" i="6"/>
  <c r="E35" i="6"/>
  <c r="E36" i="6"/>
  <c r="E37" i="6"/>
  <c r="H8" i="6"/>
  <c r="H9" i="6"/>
  <c r="H10" i="6"/>
  <c r="H11" i="6"/>
  <c r="H12" i="6"/>
  <c r="H13" i="6"/>
  <c r="H14" i="6"/>
  <c r="H15" i="6"/>
  <c r="H16" i="6"/>
  <c r="H30" i="6"/>
  <c r="H31" i="6"/>
  <c r="H32" i="6"/>
  <c r="H33" i="6"/>
  <c r="H34" i="6"/>
  <c r="H35" i="6"/>
  <c r="H36" i="6"/>
  <c r="H37" i="6"/>
  <c r="K8" i="6"/>
  <c r="K9" i="6"/>
  <c r="K10" i="6"/>
  <c r="K11" i="6"/>
  <c r="K12" i="6"/>
  <c r="K13" i="6"/>
  <c r="K14" i="6"/>
  <c r="K15" i="6"/>
  <c r="K16" i="6"/>
  <c r="K30" i="6"/>
  <c r="K31" i="6"/>
  <c r="K32" i="6"/>
  <c r="K33" i="6"/>
  <c r="K34" i="6"/>
  <c r="K35" i="6"/>
  <c r="K36" i="6"/>
  <c r="K37" i="6"/>
  <c r="N8" i="6"/>
  <c r="N9" i="6"/>
  <c r="N10" i="6"/>
  <c r="N11" i="6"/>
  <c r="N12" i="6"/>
  <c r="N13" i="6"/>
  <c r="N14" i="6"/>
  <c r="N15" i="6"/>
  <c r="N16" i="6"/>
  <c r="N30" i="6"/>
  <c r="N31" i="6"/>
  <c r="N32" i="6"/>
  <c r="N33" i="6"/>
  <c r="N34" i="6"/>
  <c r="N35" i="6"/>
  <c r="N36" i="6"/>
  <c r="N37" i="6"/>
  <c r="Q8" i="6"/>
  <c r="Q9" i="6"/>
  <c r="Q10" i="6"/>
  <c r="Q11" i="6"/>
  <c r="Q12" i="6"/>
  <c r="Q13" i="6"/>
  <c r="Q14" i="6"/>
  <c r="Q15" i="6"/>
  <c r="Q16" i="6"/>
  <c r="Q29" i="6"/>
  <c r="Q30" i="6"/>
  <c r="Q31" i="6"/>
  <c r="Q32" i="6"/>
  <c r="Q33" i="6"/>
  <c r="Q34" i="6"/>
  <c r="Q35" i="6"/>
  <c r="Q36" i="6"/>
  <c r="Q37" i="6"/>
  <c r="Q7" i="6" l="1"/>
  <c r="N7" i="6"/>
  <c r="H7" i="6"/>
  <c r="E7" i="6"/>
  <c r="C12" i="19" l="1"/>
  <c r="C11" i="19"/>
  <c r="C10" i="19"/>
  <c r="C9" i="19"/>
  <c r="C7" i="19"/>
  <c r="C6" i="19"/>
  <c r="C5" i="19"/>
  <c r="F22" i="9" l="1"/>
  <c r="E22" i="9"/>
  <c r="D22" i="9"/>
  <c r="E21" i="9"/>
  <c r="D21" i="9"/>
  <c r="E20" i="9"/>
  <c r="D20" i="9"/>
  <c r="E19" i="9"/>
  <c r="E17" i="9"/>
  <c r="I22" i="8"/>
  <c r="H22" i="8"/>
  <c r="I21" i="8"/>
  <c r="H21" i="8"/>
  <c r="I20" i="8"/>
  <c r="H20" i="8"/>
  <c r="I18" i="8"/>
  <c r="H18" i="8"/>
  <c r="I17" i="8"/>
  <c r="H17" i="8"/>
  <c r="I16" i="8"/>
  <c r="H16" i="8"/>
  <c r="I15" i="8"/>
  <c r="H15" i="8"/>
  <c r="I14" i="8"/>
  <c r="F14" i="8"/>
  <c r="H14" i="8" s="1"/>
  <c r="I13" i="8"/>
  <c r="H13" i="8"/>
  <c r="I12" i="8"/>
  <c r="H12" i="8"/>
  <c r="I11" i="8"/>
  <c r="H11" i="8"/>
  <c r="I10" i="8"/>
  <c r="H10" i="8"/>
  <c r="I9" i="8"/>
  <c r="H9" i="8"/>
  <c r="I8" i="8"/>
  <c r="H8" i="8"/>
  <c r="E23" i="9" l="1"/>
  <c r="D23" i="9"/>
  <c r="F12" i="12"/>
  <c r="N29" i="6" l="1"/>
  <c r="K29" i="6"/>
  <c r="G29" i="6"/>
  <c r="F29" i="6"/>
  <c r="H29" i="6" s="1"/>
  <c r="K7" i="6"/>
</calcChain>
</file>

<file path=xl/sharedStrings.xml><?xml version="1.0" encoding="utf-8"?>
<sst xmlns="http://schemas.openxmlformats.org/spreadsheetml/2006/main" count="441" uniqueCount="227">
  <si>
    <t>№</t>
  </si>
  <si>
    <t>Динамика изменения показателя, %</t>
  </si>
  <si>
    <t>Уровень напряжения</t>
  </si>
  <si>
    <t>Категория надежности</t>
  </si>
  <si>
    <t>динамика</t>
  </si>
  <si>
    <t>Юридические лица шт.</t>
  </si>
  <si>
    <t>Физические лица шт.</t>
  </si>
  <si>
    <t>Всего</t>
  </si>
  <si>
    <t>1кат</t>
  </si>
  <si>
    <t>2кат</t>
  </si>
  <si>
    <t>3кат</t>
  </si>
  <si>
    <t>BH</t>
  </si>
  <si>
    <t>CH1</t>
  </si>
  <si>
    <t>CH2</t>
  </si>
  <si>
    <t>НН (0,4 кВ)</t>
  </si>
  <si>
    <t>НН (0,2 кВ)</t>
  </si>
  <si>
    <t>год</t>
  </si>
  <si>
    <t>Потребители</t>
  </si>
  <si>
    <t>Наименование показателя</t>
  </si>
  <si>
    <t>Состояние систем учета</t>
  </si>
  <si>
    <t>Всего точек учета</t>
  </si>
  <si>
    <t>В т.ч. точки поставки оборудованные приборами учета</t>
  </si>
  <si>
    <t>в т.ч. включены в автоматизированную систему учета электроэнергии</t>
  </si>
  <si>
    <t>Юридические лица</t>
  </si>
  <si>
    <t>Точек учета, шт.</t>
  </si>
  <si>
    <t>Ввода в многоквартирные дома</t>
  </si>
  <si>
    <t>Потребители-граждане
(частные домовладения)</t>
  </si>
  <si>
    <t>Бесхозные сети</t>
  </si>
  <si>
    <t>Наименование ЭУ</t>
  </si>
  <si>
    <t>По состоянию на</t>
  </si>
  <si>
    <t>ИТОГО</t>
  </si>
  <si>
    <t>220 кВ</t>
  </si>
  <si>
    <t>110 кВ</t>
  </si>
  <si>
    <t>35 кВ</t>
  </si>
  <si>
    <t>6-10 кВ</t>
  </si>
  <si>
    <t>0,4 кВ</t>
  </si>
  <si>
    <t xml:space="preserve">ВЛ </t>
  </si>
  <si>
    <t xml:space="preserve">КЛ </t>
  </si>
  <si>
    <t>ПС</t>
  </si>
  <si>
    <t>ТП</t>
  </si>
  <si>
    <t>ПС 35 кВ и выше</t>
  </si>
  <si>
    <t>ЛЭП 35 кВ и выше</t>
  </si>
  <si>
    <t>N</t>
  </si>
  <si>
    <t>Показатель</t>
  </si>
  <si>
    <t>Значение показателя, годы</t>
  </si>
  <si>
    <t>Показатель средней продолжительности прекращений передачи электрической энергии (ПSAIDI)</t>
  </si>
  <si>
    <t>ВН (110 кВ и выше)</t>
  </si>
  <si>
    <t>СН1 (35 - 60 кВ)</t>
  </si>
  <si>
    <t>СН2 (1 - 20 кВ)</t>
  </si>
  <si>
    <t>НН (до 1 кВ)</t>
  </si>
  <si>
    <t>Показатель средней частоты прекращений передачи электрической энергии (ПSAIFI)</t>
  </si>
  <si>
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(ПSAIDI, ПЛАН)</t>
  </si>
  <si>
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 (ПSAIFI, ПЛАН)</t>
  </si>
  <si>
    <t>Количество случаев нарушения качества электрической энергии, подтвержденных актами контролирующих организаций и (или) решениями суда, штуки</t>
  </si>
  <si>
    <t>В том числе количество случаев нарушения качества электрической энергии по вине сетевой организации, подтвержденных актами контролирующих организаций и (или) решениями суда, штуки</t>
  </si>
  <si>
    <t>Структурная единица сетевой организации</t>
  </si>
  <si>
    <t>Показатель средней продолжительности прекращений передачи электрической энергии, </t>
  </si>
  <si>
    <t>Показатель средней частоты прекращений передачи электрической энергии, </t>
  </si>
  <si>
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хозяйства),</t>
  </si>
  <si>
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хозяйства),</t>
  </si>
  <si>
    <t>Показатель качества оказания услуг по передаче электрической энергии (отношение общего числа зарегистрированных случаев нарушения качества электрической энергии по вине сетевой организации к максимальному количеству потребителей, обслуживаемых такой структурной единицей сетевой организации в отчетном периоде)</t>
  </si>
  <si>
    <t>Планируемые мероприятия, направленные на повышение качества оказания услуг по передаче электроэнергии, с указанием сроков</t>
  </si>
  <si>
    <t>ВН</t>
  </si>
  <si>
    <t>СН1</t>
  </si>
  <si>
    <t>СН2</t>
  </si>
  <si>
    <t>НН</t>
  </si>
  <si>
    <t>Всего по сетевой организации</t>
  </si>
  <si>
    <t>Наименование работ</t>
  </si>
  <si>
    <t>Ед.изм.</t>
  </si>
  <si>
    <t>га</t>
  </si>
  <si>
    <t>шт</t>
  </si>
  <si>
    <t>км</t>
  </si>
  <si>
    <t>Ремонт выключателей 6-220 кВ</t>
  </si>
  <si>
    <t>Ремонт разъединителей, отделителей, короткозамыкателей</t>
  </si>
  <si>
    <t>Замена опорно-стержневой изоляции</t>
  </si>
  <si>
    <t>Ремонт ТП (ЗТП, КТП, РП)</t>
  </si>
  <si>
    <t>Категория присоединения потребителей услуг по передаче электрической энергии в разбивке по мощности, в динамике по годам</t>
  </si>
  <si>
    <t>до 15 кВт включительно</t>
  </si>
  <si>
    <t>свыше 15 кВт и до 150 кВт включительно</t>
  </si>
  <si>
    <t>свыше 150 кВт и менее 670 кВт</t>
  </si>
  <si>
    <t>не менее 670 кВт</t>
  </si>
  <si>
    <t>объекты по производству электрической энергии</t>
  </si>
  <si>
    <t>Число заявок на технологическое присоединение, поданных заявителями,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</si>
  <si>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</si>
  <si>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 с нарушением сроков, подтвержденным актами контролирующих организаций и (или) решениями суда, штуки, в том числе:</t>
  </si>
  <si>
    <t>3.1</t>
  </si>
  <si>
    <t>по вине сетевой организации</t>
  </si>
  <si>
    <t>3.2</t>
  </si>
  <si>
    <t>по вине сторонних лиц</t>
  </si>
  <si>
    <t>Средняя продолжительность подготовки и направления проекта договора об осуществлении технологического присоединения к электрическим сетям, дней</t>
  </si>
  <si>
    <t>Число заключенных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</si>
  <si>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</si>
  <si>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по которым произошло нарушение сроков, подтвержденное актами контролирующих организаций и (или) решениями суда, штуки, в том числе:</t>
  </si>
  <si>
    <t>7.1</t>
  </si>
  <si>
    <t>7.2</t>
  </si>
  <si>
    <t>по вине заявителя</t>
  </si>
  <si>
    <t>Средняя продолжительность исполнения договоров об осуществлении технологического присоединения к электрическим сетям, дней</t>
  </si>
  <si>
    <t>4.3. Информация о заочном обслуживаниии потребителей посредством телефонной связи.</t>
  </si>
  <si>
    <t>Наименование</t>
  </si>
  <si>
    <t>Единица измерения</t>
  </si>
  <si>
    <t>Перечень номеров телефонов, выделенных для обслуживания потребителей:
Номер телефона по вопросам энергоснабжения:
Номер телефонов центра обработки телефонных вызовов:</t>
  </si>
  <si>
    <t>Номер телефона</t>
  </si>
  <si>
    <t>Общее число телефонных вызовов от потребителей по выделенным номерам телефонов</t>
  </si>
  <si>
    <t>шт.</t>
  </si>
  <si>
    <t>Общее число телефонных вызовов от потребителей, на которые ответил оператор сетевой организации</t>
  </si>
  <si>
    <t>Общее число телефонных вызовов от потребителей, обработанных автоматически системой интерактивного голосового меню</t>
  </si>
  <si>
    <t>Среднее время ожидания ответа потребителем при телефонном вызове на выделенные номера телефонов за текущий период</t>
  </si>
  <si>
    <t>мин.</t>
  </si>
  <si>
    <t>Среднее время обработки телефонного вызова от потребителя на выделенные номера телефонов за текущий период</t>
  </si>
  <si>
    <t>3.4. Сведения о качестве услуг по технологическому присоединению</t>
  </si>
  <si>
    <t>4.2. Информация о деятельности офисов обслуживания потребителей</t>
  </si>
  <si>
    <t>Офис обслуживания потребителей</t>
  </si>
  <si>
    <t>Тип офиса</t>
  </si>
  <si>
    <t>Адрес местонахождения</t>
  </si>
  <si>
    <t>Номер телефона, адрес электронной почты</t>
  </si>
  <si>
    <t>Режим работы</t>
  </si>
  <si>
    <t>Предоставляемые услуги</t>
  </si>
  <si>
    <t>Количество потребителей, обратившихся очно в отчетном периоде</t>
  </si>
  <si>
    <t>Среднее время на обслуживание потребителя, мин.</t>
  </si>
  <si>
    <t>Среднее время ожидания потребителя в очереди, мин.</t>
  </si>
  <si>
    <t>Количество сторонних организаций на территории офиса обслуживания (при наличии указать названия организаций)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</si>
  <si>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</si>
  <si>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</si>
  <si>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</si>
  <si>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</si>
  <si>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</si>
  <si>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</si>
  <si>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</si>
  <si>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</si>
  <si>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</si>
  <si>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</si>
  <si>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</si>
  <si>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Прочее</t>
  </si>
  <si>
    <t>Оказание услуг по передаче электрической энергии</t>
  </si>
  <si>
    <t>Осуществление технологического присоединения</t>
  </si>
  <si>
    <t>Коммерческий учет электрической энергии</t>
  </si>
  <si>
    <t>Качество услуг по передаче электрической энергии</t>
  </si>
  <si>
    <t>Качество электрической энергии</t>
  </si>
  <si>
    <t/>
  </si>
  <si>
    <t>4.1. Качество обслуживания</t>
  </si>
  <si>
    <t>Категории обращений потребителей</t>
  </si>
  <si>
    <t>Формы обслуживания</t>
  </si>
  <si>
    <t>Очная форма</t>
  </si>
  <si>
    <t>Заочная форма с использованием телефонной связи</t>
  </si>
  <si>
    <t>Электронная форма с использованием сети Интернет</t>
  </si>
  <si>
    <t>Письменная форма с использованием почтовой связи</t>
  </si>
  <si>
    <t>12</t>
  </si>
  <si>
    <t>13</t>
  </si>
  <si>
    <t>14</t>
  </si>
  <si>
    <t>15</t>
  </si>
  <si>
    <t>16</t>
  </si>
  <si>
    <t>17</t>
  </si>
  <si>
    <t>Всего обращений потребителей, в том числе:</t>
  </si>
  <si>
    <t xml:space="preserve"> 1. 1</t>
  </si>
  <si>
    <t xml:space="preserve"> 1. 2</t>
  </si>
  <si>
    <t xml:space="preserve"> 1. 3</t>
  </si>
  <si>
    <t>Коммерческий учет электроэнергии</t>
  </si>
  <si>
    <t xml:space="preserve"> 1. 4</t>
  </si>
  <si>
    <t>Качество обслуживания</t>
  </si>
  <si>
    <t xml:space="preserve"> 1. 5</t>
  </si>
  <si>
    <t>Техническое обслуживание электросетевых объектов</t>
  </si>
  <si>
    <t xml:space="preserve"> 1. 6</t>
  </si>
  <si>
    <t>Отключение электрической энергии</t>
  </si>
  <si>
    <t xml:space="preserve"> 1. 7</t>
  </si>
  <si>
    <t>Дополнительные услуги</t>
  </si>
  <si>
    <t xml:space="preserve"> 1. 8</t>
  </si>
  <si>
    <t>Контактная информация</t>
  </si>
  <si>
    <t xml:space="preserve"> 1. 9</t>
  </si>
  <si>
    <t>Жалобы</t>
  </si>
  <si>
    <t xml:space="preserve"> 2. 1</t>
  </si>
  <si>
    <t>Оказание услуг по передаче электрической энергии, в том числе:</t>
  </si>
  <si>
    <t xml:space="preserve"> 2. 1.1</t>
  </si>
  <si>
    <t xml:space="preserve"> 2. 1.2</t>
  </si>
  <si>
    <t xml:space="preserve"> 2. 2</t>
  </si>
  <si>
    <t xml:space="preserve"> 2. 3</t>
  </si>
  <si>
    <t xml:space="preserve"> 2. 4</t>
  </si>
  <si>
    <t xml:space="preserve"> 2. 5</t>
  </si>
  <si>
    <t>Техническое обслуживание объектов электросетевого хозяйства</t>
  </si>
  <si>
    <t xml:space="preserve"> 2. 6</t>
  </si>
  <si>
    <t xml:space="preserve"> 2. 7</t>
  </si>
  <si>
    <t xml:space="preserve"> 2. 8</t>
  </si>
  <si>
    <t xml:space="preserve"> 2. 9</t>
  </si>
  <si>
    <t>Заявка на оказание услуг</t>
  </si>
  <si>
    <t xml:space="preserve"> 3. 1</t>
  </si>
  <si>
    <t>по технологическому присоединению</t>
  </si>
  <si>
    <t xml:space="preserve"> 3. 2</t>
  </si>
  <si>
    <t>на заключение договора на оказание услуг по передаче электрической энергии</t>
  </si>
  <si>
    <t xml:space="preserve"> 3. 3</t>
  </si>
  <si>
    <t>организация коммерческого учета электрической энергии</t>
  </si>
  <si>
    <t xml:space="preserve"> 3. 4</t>
  </si>
  <si>
    <t>Заявка на переоформление (перераспределение мощности)</t>
  </si>
  <si>
    <t xml:space="preserve"> 3. 5</t>
  </si>
  <si>
    <t>Заявка о восстановлении ранее выданных ТУ</t>
  </si>
  <si>
    <t xml:space="preserve"> 3. 6</t>
  </si>
  <si>
    <t>Заявка на продление ТУ для ТП</t>
  </si>
  <si>
    <t xml:space="preserve"> 3. 7</t>
  </si>
  <si>
    <t>Заявка на дополнительные услуги</t>
  </si>
  <si>
    <t xml:space="preserve"> 3. 8</t>
  </si>
  <si>
    <t>Заявка на прочие услуги</t>
  </si>
  <si>
    <t>ЛЭП 0,4-10 кВ</t>
  </si>
  <si>
    <t>ТП/РП</t>
  </si>
  <si>
    <t>Предоставление справочной информации по вопросам оказания услуг сетевой организации;
 Прием и регистрация очного обращения потребителя;
Прием и регистрация заочных (телефонных) обращений потребителей;
 Прием, консультирование и оформление заявлений на технологическое присоединение к электрическим сетям;
 Проверка корректности оформления заявки, состава (комплектности) входящих документов и полноты сведений в заявке в соответствии с требованиями нормативных правовых актов;
 Выдача и прием договоров на технологическое присоединение, выдача технических условий и других документов по результатам оказания услуг;
Контроль за сроками рассмотрения жалоб;
 Прием заявок на оказание дополнительных услуг филиалом; 
 Консультирование потребителей по вопросам энергоснабжения и вопросам деятельности иных энергокомпаний региона;
 Прием, рассмотрение и регистрация электронной заявки на технологическое присоединение.</t>
  </si>
  <si>
    <t>-</t>
  </si>
  <si>
    <t>1.1. Информация о количестве потребителей услуг ООО «ТЭС» с разбивкой по уровням напряжения, категориям надежности потребителей и типу потребителей</t>
  </si>
  <si>
    <t>2.1. Показатели качества услуг по передаче электрической энергии ООО «ТЭС» в отчетном периоде, а также динамика по отношению к году, предшествующему отчетному</t>
  </si>
  <si>
    <t>Замена линейной изоляции ВЛ 0.4-10 кВ</t>
  </si>
  <si>
    <t>Замена опор ВЛ 0.4-10 кВ</t>
  </si>
  <si>
    <t>Замена провода ВЛ 0.4-10 кВ</t>
  </si>
  <si>
    <t>Расчистка от деревьев ВЛ 0.4-220 кВ</t>
  </si>
  <si>
    <t>ООО "ТЭС"</t>
  </si>
  <si>
    <t>446010 Самарская обл. г Сызрань ул Гидротурбинная 13</t>
  </si>
  <si>
    <t xml:space="preserve">пн.-пт. 8.00 - 17.00 без перерыва на обед,
</t>
  </si>
  <si>
    <t>8(8464)37-81-06</t>
  </si>
  <si>
    <t>0.3</t>
  </si>
  <si>
    <t>0.2</t>
  </si>
  <si>
    <t>1.3. Информация об объектах электросетевого хозяйства ооо "тэс"</t>
  </si>
  <si>
    <t>1.4. Уровень физического износа объектов электросетевого хозяйства
ооо "тэс"</t>
  </si>
  <si>
    <t>21.45</t>
  </si>
  <si>
    <t>2020г.</t>
  </si>
  <si>
    <t xml:space="preserve"> 
8-800-550-21-66        8(8464)37-81-06
info@tes-ooo.ru </t>
  </si>
  <si>
    <t>8(8464)37-81-06 
8-800-550-21-66</t>
  </si>
  <si>
    <t>Факт 2021</t>
  </si>
  <si>
    <t>2021г.</t>
  </si>
  <si>
    <t>2.2. Рейтинг структурных единиц сетевой организации по качеству оказания услуг по передаче электрической энергии, а также по качеству электрической энергии за 2022 год</t>
  </si>
  <si>
    <t>2.3. Физические объемы ремонта фактически выполненные в 2022 г.  ООО "ТЭС"</t>
  </si>
  <si>
    <t>0.7</t>
  </si>
  <si>
    <t>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</si>
</sst>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00"/>
    <numFmt numFmtId="165" formatCode="#,##0.0"/>
    <numFmt numFmtId="166" formatCode="0.00000"/>
    <numFmt numFmtId="167" formatCode="h:mm;@"/>
    <numFmt numFmtId="168" formatCode="_([$€-2]* #,##0.00_);_([$€-2]* \(#,##0.00\);_([$€-2]* &quot;-&quot;??_)"/>
    <numFmt numFmtId="169" formatCode="_(* #,##0.00_);_(* \(#,##0.00\);_(* &quot;-&quot;??_);_(@_)"/>
  </numFmts>
  <fonts count="44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10"/>
      <color theme="1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1"/>
      <color rgb="FF000000"/>
      <name val="Arial"/>
      <family val="2"/>
      <charset val="204"/>
    </font>
  </fonts>
  <fills count="4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B0C4DE"/>
      </patternFill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74">
    <xf numFmtId="0" fontId="0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20" fillId="0" borderId="0">
      <protection locked="0"/>
    </xf>
    <xf numFmtId="0" fontId="19" fillId="33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5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7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9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21" fillId="15" borderId="23" applyNumberFormat="0" applyAlignment="0" applyProtection="0"/>
    <xf numFmtId="0" fontId="21" fillId="16" borderId="23" applyNumberFormat="0" applyAlignment="0" applyProtection="0"/>
    <xf numFmtId="0" fontId="21" fillId="16" borderId="23" applyNumberFormat="0" applyAlignment="0" applyProtection="0"/>
    <xf numFmtId="0" fontId="21" fillId="16" borderId="23" applyNumberFormat="0" applyAlignment="0" applyProtection="0"/>
    <xf numFmtId="0" fontId="21" fillId="16" borderId="23" applyNumberFormat="0" applyAlignment="0" applyProtection="0"/>
    <xf numFmtId="0" fontId="22" fillId="41" borderId="24" applyNumberFormat="0" applyAlignment="0" applyProtection="0"/>
    <xf numFmtId="0" fontId="22" fillId="42" borderId="24" applyNumberFormat="0" applyAlignment="0" applyProtection="0"/>
    <xf numFmtId="0" fontId="22" fillId="42" borderId="24" applyNumberFormat="0" applyAlignment="0" applyProtection="0"/>
    <xf numFmtId="0" fontId="22" fillId="42" borderId="24" applyNumberFormat="0" applyAlignment="0" applyProtection="0"/>
    <xf numFmtId="0" fontId="22" fillId="42" borderId="24" applyNumberFormat="0" applyAlignment="0" applyProtection="0"/>
    <xf numFmtId="0" fontId="23" fillId="41" borderId="23" applyNumberFormat="0" applyAlignment="0" applyProtection="0"/>
    <xf numFmtId="0" fontId="23" fillId="42" borderId="23" applyNumberFormat="0" applyAlignment="0" applyProtection="0"/>
    <xf numFmtId="0" fontId="23" fillId="42" borderId="23" applyNumberFormat="0" applyAlignment="0" applyProtection="0"/>
    <xf numFmtId="0" fontId="23" fillId="42" borderId="23" applyNumberFormat="0" applyAlignment="0" applyProtection="0"/>
    <xf numFmtId="0" fontId="23" fillId="42" borderId="23" applyNumberFormat="0" applyAlignment="0" applyProtection="0"/>
    <xf numFmtId="0" fontId="24" fillId="0" borderId="25" applyNumberFormat="0" applyFill="0" applyAlignment="0" applyProtection="0"/>
    <xf numFmtId="0" fontId="24" fillId="0" borderId="25" applyNumberFormat="0" applyFill="0" applyAlignment="0" applyProtection="0"/>
    <xf numFmtId="0" fontId="24" fillId="0" borderId="25" applyNumberFormat="0" applyFill="0" applyAlignment="0" applyProtection="0"/>
    <xf numFmtId="0" fontId="24" fillId="0" borderId="25" applyNumberFormat="0" applyFill="0" applyAlignment="0" applyProtection="0"/>
    <xf numFmtId="0" fontId="24" fillId="0" borderId="25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6" fillId="0" borderId="27" applyNumberFormat="0" applyFill="0" applyAlignment="0" applyProtection="0"/>
    <xf numFmtId="0" fontId="26" fillId="0" borderId="27" applyNumberFormat="0" applyFill="0" applyAlignment="0" applyProtection="0"/>
    <xf numFmtId="0" fontId="26" fillId="0" borderId="27" applyNumberFormat="0" applyFill="0" applyAlignment="0" applyProtection="0"/>
    <xf numFmtId="0" fontId="26" fillId="0" borderId="27" applyNumberFormat="0" applyFill="0" applyAlignment="0" applyProtection="0"/>
    <xf numFmtId="0" fontId="26" fillId="0" borderId="27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28" applyNumberFormat="0" applyFill="0" applyAlignment="0" applyProtection="0"/>
    <xf numFmtId="0" fontId="27" fillId="0" borderId="28" applyNumberFormat="0" applyFill="0" applyAlignment="0" applyProtection="0"/>
    <xf numFmtId="0" fontId="27" fillId="0" borderId="28" applyNumberFormat="0" applyFill="0" applyAlignment="0" applyProtection="0"/>
    <xf numFmtId="0" fontId="27" fillId="0" borderId="28" applyNumberFormat="0" applyFill="0" applyAlignment="0" applyProtection="0"/>
    <xf numFmtId="0" fontId="27" fillId="0" borderId="28" applyNumberFormat="0" applyFill="0" applyAlignment="0" applyProtection="0"/>
    <xf numFmtId="0" fontId="28" fillId="43" borderId="29" applyNumberFormat="0" applyAlignment="0" applyProtection="0"/>
    <xf numFmtId="0" fontId="28" fillId="44" borderId="29" applyNumberFormat="0" applyAlignment="0" applyProtection="0"/>
    <xf numFmtId="0" fontId="28" fillId="44" borderId="29" applyNumberFormat="0" applyAlignment="0" applyProtection="0"/>
    <xf numFmtId="0" fontId="28" fillId="44" borderId="29" applyNumberFormat="0" applyAlignment="0" applyProtection="0"/>
    <xf numFmtId="0" fontId="28" fillId="44" borderId="29" applyNumberFormat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45" borderId="0" applyNumberFormat="0" applyBorder="0" applyAlignment="0" applyProtection="0"/>
    <xf numFmtId="0" fontId="30" fillId="46" borderId="0" applyNumberFormat="0" applyBorder="0" applyAlignment="0" applyProtection="0"/>
    <xf numFmtId="0" fontId="30" fillId="46" borderId="0" applyNumberFormat="0" applyBorder="0" applyAlignment="0" applyProtection="0"/>
    <xf numFmtId="0" fontId="30" fillId="46" borderId="0" applyNumberFormat="0" applyBorder="0" applyAlignment="0" applyProtection="0"/>
    <xf numFmtId="0" fontId="30" fillId="46" borderId="0" applyNumberFormat="0" applyBorder="0" applyAlignment="0" applyProtection="0"/>
    <xf numFmtId="0" fontId="31" fillId="0" borderId="0"/>
    <xf numFmtId="0" fontId="32" fillId="0" borderId="0"/>
    <xf numFmtId="0" fontId="31" fillId="0" borderId="0"/>
    <xf numFmtId="0" fontId="31" fillId="0" borderId="0"/>
    <xf numFmtId="0" fontId="33" fillId="0" borderId="0"/>
    <xf numFmtId="0" fontId="17" fillId="0" borderId="0"/>
    <xf numFmtId="0" fontId="17" fillId="0" borderId="0"/>
    <xf numFmtId="0" fontId="3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7" fontId="32" fillId="0" borderId="0">
      <protection locked="0"/>
    </xf>
    <xf numFmtId="0" fontId="32" fillId="0" borderId="0"/>
    <xf numFmtId="0" fontId="32" fillId="0" borderId="0"/>
    <xf numFmtId="0" fontId="2" fillId="0" borderId="0"/>
    <xf numFmtId="0" fontId="32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3" fillId="0" borderId="0"/>
    <xf numFmtId="0" fontId="31" fillId="0" borderId="0"/>
    <xf numFmtId="0" fontId="31" fillId="0" borderId="0"/>
    <xf numFmtId="168" fontId="32" fillId="0" borderId="0"/>
    <xf numFmtId="0" fontId="31" fillId="0" borderId="0"/>
    <xf numFmtId="0" fontId="17" fillId="0" borderId="0"/>
    <xf numFmtId="0" fontId="34" fillId="7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8" fillId="47" borderId="30" applyNumberFormat="0" applyFont="0" applyAlignment="0" applyProtection="0"/>
    <xf numFmtId="0" fontId="17" fillId="48" borderId="30" applyNumberFormat="0" applyAlignment="0" applyProtection="0"/>
    <xf numFmtId="0" fontId="17" fillId="48" borderId="30" applyNumberFormat="0" applyAlignment="0" applyProtection="0"/>
    <xf numFmtId="0" fontId="17" fillId="48" borderId="30" applyNumberFormat="0" applyAlignment="0" applyProtection="0"/>
    <xf numFmtId="0" fontId="17" fillId="48" borderId="30" applyNumberFormat="0" applyAlignment="0" applyProtection="0"/>
    <xf numFmtId="9" fontId="32" fillId="0" borderId="0" applyFont="0" applyFill="0" applyBorder="0" applyAlignment="0" applyProtection="0"/>
    <xf numFmtId="9" fontId="17" fillId="0" borderId="0" applyFill="0" applyBorder="0" applyAlignment="0" applyProtection="0"/>
    <xf numFmtId="9" fontId="17" fillId="0" borderId="0" applyFill="0" applyBorder="0" applyAlignment="0" applyProtection="0"/>
    <xf numFmtId="9" fontId="17" fillId="0" borderId="0" applyFill="0" applyBorder="0" applyAlignment="0" applyProtection="0"/>
    <xf numFmtId="9" fontId="17" fillId="0" borderId="0" applyFill="0" applyBorder="0" applyAlignment="0" applyProtection="0"/>
    <xf numFmtId="9" fontId="17" fillId="0" borderId="0" applyFill="0" applyBorder="0" applyAlignment="0" applyProtection="0"/>
    <xf numFmtId="9" fontId="17" fillId="0" borderId="0" applyFill="0" applyBorder="0" applyAlignment="0" applyProtection="0"/>
    <xf numFmtId="9" fontId="17" fillId="0" borderId="0" applyFill="0" applyBorder="0" applyAlignment="0" applyProtection="0"/>
    <xf numFmtId="9" fontId="17" fillId="0" borderId="0" applyFill="0" applyBorder="0" applyAlignment="0" applyProtection="0"/>
    <xf numFmtId="9" fontId="17" fillId="0" borderId="0" applyFill="0" applyBorder="0" applyAlignment="0" applyProtection="0"/>
    <xf numFmtId="9" fontId="17" fillId="0" borderId="0" applyFill="0" applyBorder="0" applyAlignment="0" applyProtection="0"/>
    <xf numFmtId="0" fontId="36" fillId="0" borderId="31" applyNumberFormat="0" applyFill="0" applyAlignment="0" applyProtection="0"/>
    <xf numFmtId="0" fontId="36" fillId="0" borderId="31" applyNumberFormat="0" applyFill="0" applyAlignment="0" applyProtection="0"/>
    <xf numFmtId="0" fontId="36" fillId="0" borderId="31" applyNumberFormat="0" applyFill="0" applyAlignment="0" applyProtection="0"/>
    <xf numFmtId="0" fontId="36" fillId="0" borderId="31" applyNumberFormat="0" applyFill="0" applyAlignment="0" applyProtection="0"/>
    <xf numFmtId="0" fontId="36" fillId="0" borderId="31" applyNumberFormat="0" applyFill="0" applyAlignment="0" applyProtection="0"/>
    <xf numFmtId="0" fontId="37" fillId="0" borderId="0"/>
    <xf numFmtId="38" fontId="38" fillId="0" borderId="0">
      <alignment vertical="top"/>
    </xf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1" fillId="0" borderId="0"/>
  </cellStyleXfs>
  <cellXfs count="145">
    <xf numFmtId="0" fontId="0" fillId="0" borderId="0" xfId="0" applyFont="1" applyFill="1" applyBorder="1"/>
    <xf numFmtId="0" fontId="7" fillId="0" borderId="0" xfId="0" applyFont="1" applyFill="1" applyBorder="1"/>
    <xf numFmtId="0" fontId="6" fillId="0" borderId="1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164" fontId="6" fillId="0" borderId="1" xfId="0" applyNumberFormat="1" applyFont="1" applyFill="1" applyBorder="1" applyAlignment="1" applyProtection="1">
      <alignment horizontal="center" vertical="center" wrapText="1"/>
    </xf>
    <xf numFmtId="0" fontId="8" fillId="2" borderId="0" xfId="0" applyFont="1" applyFill="1" applyBorder="1"/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0" xfId="0" applyFont="1" applyFill="1" applyBorder="1"/>
    <xf numFmtId="3" fontId="7" fillId="2" borderId="1" xfId="0" applyNumberFormat="1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justify" vertical="center" wrapText="1"/>
    </xf>
    <xf numFmtId="0" fontId="12" fillId="0" borderId="1" xfId="0" applyFont="1" applyBorder="1" applyAlignment="1">
      <alignment vertical="center" wrapText="1"/>
    </xf>
    <xf numFmtId="0" fontId="7" fillId="0" borderId="0" xfId="0" applyFont="1"/>
    <xf numFmtId="0" fontId="12" fillId="0" borderId="0" xfId="0" applyFont="1" applyFill="1"/>
    <xf numFmtId="0" fontId="10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vertical="center"/>
    </xf>
    <xf numFmtId="49" fontId="12" fillId="0" borderId="1" xfId="0" applyNumberFormat="1" applyFont="1" applyFill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right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left" vertical="center" wrapText="1"/>
    </xf>
    <xf numFmtId="3" fontId="12" fillId="0" borderId="13" xfId="0" applyNumberFormat="1" applyFont="1" applyBorder="1" applyAlignment="1">
      <alignment horizontal="center" vertical="center" wrapText="1"/>
    </xf>
    <xf numFmtId="3" fontId="12" fillId="2" borderId="13" xfId="0" applyNumberFormat="1" applyFont="1" applyFill="1" applyBorder="1" applyAlignment="1">
      <alignment horizontal="center" vertical="center" wrapText="1"/>
    </xf>
    <xf numFmtId="0" fontId="12" fillId="0" borderId="12" xfId="0" applyNumberFormat="1" applyFont="1" applyBorder="1" applyAlignment="1">
      <alignment horizontal="center" vertical="center" wrapText="1"/>
    </xf>
    <xf numFmtId="0" fontId="12" fillId="2" borderId="12" xfId="0" applyNumberFormat="1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left" vertical="center" wrapText="1"/>
    </xf>
    <xf numFmtId="49" fontId="12" fillId="2" borderId="12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left" vertical="center" wrapText="1"/>
    </xf>
    <xf numFmtId="3" fontId="6" fillId="0" borderId="1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Border="1" applyAlignment="1" applyProtection="1"/>
    <xf numFmtId="14" fontId="6" fillId="0" borderId="1" xfId="0" applyNumberFormat="1" applyFont="1" applyFill="1" applyBorder="1" applyAlignment="1" applyProtection="1">
      <alignment horizontal="right" vertical="center" wrapText="1"/>
    </xf>
    <xf numFmtId="2" fontId="6" fillId="3" borderId="1" xfId="0" applyNumberFormat="1" applyFont="1" applyFill="1" applyBorder="1" applyAlignment="1" applyProtection="1">
      <alignment horizontal="center" vertical="center"/>
    </xf>
    <xf numFmtId="0" fontId="15" fillId="0" borderId="0" xfId="0" applyFont="1"/>
    <xf numFmtId="0" fontId="10" fillId="0" borderId="1" xfId="0" applyFont="1" applyBorder="1" applyAlignment="1">
      <alignment horizontal="center" vertical="center"/>
    </xf>
    <xf numFmtId="4" fontId="11" fillId="2" borderId="1" xfId="0" applyNumberFormat="1" applyFont="1" applyFill="1" applyBorder="1" applyAlignment="1" applyProtection="1">
      <alignment horizontal="center" vertical="center" wrapText="1"/>
    </xf>
    <xf numFmtId="14" fontId="6" fillId="2" borderId="1" xfId="0" applyNumberFormat="1" applyFont="1" applyFill="1" applyBorder="1" applyAlignment="1" applyProtection="1">
      <alignment horizontal="right" vertical="center" wrapText="1"/>
    </xf>
    <xf numFmtId="165" fontId="6" fillId="2" borderId="1" xfId="0" applyNumberFormat="1" applyFont="1" applyFill="1" applyBorder="1" applyAlignment="1" applyProtection="1">
      <alignment horizontal="right" vertical="center" wrapText="1"/>
    </xf>
    <xf numFmtId="3" fontId="6" fillId="2" borderId="1" xfId="0" applyNumberFormat="1" applyFont="1" applyFill="1" applyBorder="1" applyAlignment="1" applyProtection="1">
      <alignment horizontal="right" vertical="center" wrapText="1"/>
    </xf>
    <xf numFmtId="0" fontId="16" fillId="0" borderId="0" xfId="0" applyFont="1" applyFill="1" applyBorder="1"/>
    <xf numFmtId="0" fontId="8" fillId="0" borderId="0" xfId="0" applyFont="1"/>
    <xf numFmtId="0" fontId="8" fillId="2" borderId="16" xfId="1" applyNumberFormat="1" applyFont="1" applyFill="1" applyBorder="1" applyAlignment="1">
      <alignment horizontal="center" vertical="center" wrapText="1" readingOrder="1"/>
    </xf>
    <xf numFmtId="0" fontId="7" fillId="2" borderId="0" xfId="1" applyNumberFormat="1" applyFont="1" applyFill="1" applyBorder="1" applyAlignment="1">
      <alignment horizontal="center" vertical="center" wrapText="1" readingOrder="1"/>
    </xf>
    <xf numFmtId="0" fontId="8" fillId="2" borderId="17" xfId="1" applyNumberFormat="1" applyFont="1" applyFill="1" applyBorder="1" applyAlignment="1">
      <alignment horizontal="center" vertical="center" wrapText="1" readingOrder="1"/>
    </xf>
    <xf numFmtId="0" fontId="8" fillId="2" borderId="18" xfId="1" applyNumberFormat="1" applyFont="1" applyFill="1" applyBorder="1" applyAlignment="1">
      <alignment horizontal="center" vertical="top" wrapText="1" readingOrder="1"/>
    </xf>
    <xf numFmtId="0" fontId="8" fillId="2" borderId="18" xfId="1" applyNumberFormat="1" applyFont="1" applyFill="1" applyBorder="1" applyAlignment="1">
      <alignment vertical="top" wrapText="1" readingOrder="1"/>
    </xf>
    <xf numFmtId="0" fontId="7" fillId="2" borderId="18" xfId="1" applyNumberFormat="1" applyFont="1" applyFill="1" applyBorder="1" applyAlignment="1">
      <alignment vertical="top" wrapText="1" readingOrder="1"/>
    </xf>
    <xf numFmtId="0" fontId="7" fillId="2" borderId="22" xfId="1" applyNumberFormat="1" applyFont="1" applyFill="1" applyBorder="1" applyAlignment="1">
      <alignment vertical="top" wrapText="1" readingOrder="1"/>
    </xf>
    <xf numFmtId="1" fontId="7" fillId="2" borderId="18" xfId="1" applyNumberFormat="1" applyFont="1" applyFill="1" applyBorder="1" applyAlignment="1">
      <alignment horizontal="center" vertical="center" wrapText="1" readingOrder="1"/>
    </xf>
    <xf numFmtId="0" fontId="7" fillId="2" borderId="0" xfId="1" applyNumberFormat="1" applyFont="1" applyFill="1" applyBorder="1" applyAlignment="1">
      <alignment vertical="top" wrapText="1" readingOrder="1"/>
    </xf>
    <xf numFmtId="0" fontId="9" fillId="2" borderId="0" xfId="0" applyFont="1" applyFill="1" applyBorder="1"/>
    <xf numFmtId="0" fontId="12" fillId="0" borderId="1" xfId="0" applyFont="1" applyBorder="1" applyAlignment="1">
      <alignment horizontal="center" vertical="center" wrapText="1"/>
    </xf>
    <xf numFmtId="166" fontId="12" fillId="0" borderId="1" xfId="0" applyNumberFormat="1" applyFont="1" applyBorder="1" applyAlignment="1">
      <alignment horizontal="center" vertical="center" wrapText="1"/>
    </xf>
    <xf numFmtId="9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2" fontId="14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3" fontId="7" fillId="0" borderId="0" xfId="0" applyNumberFormat="1" applyFont="1" applyFill="1" applyBorder="1"/>
    <xf numFmtId="165" fontId="11" fillId="2" borderId="1" xfId="5" applyNumberFormat="1" applyFont="1" applyFill="1" applyBorder="1" applyAlignment="1">
      <alignment horizontal="right" vertical="center" wrapText="1"/>
    </xf>
    <xf numFmtId="3" fontId="11" fillId="2" borderId="1" xfId="5" applyNumberFormat="1" applyFont="1" applyFill="1" applyBorder="1" applyAlignment="1">
      <alignment horizontal="right" vertical="center" wrapText="1"/>
    </xf>
    <xf numFmtId="0" fontId="6" fillId="2" borderId="0" xfId="0" applyFont="1" applyFill="1" applyBorder="1"/>
    <xf numFmtId="0" fontId="8" fillId="2" borderId="18" xfId="1" applyNumberFormat="1" applyFont="1" applyFill="1" applyBorder="1" applyAlignment="1">
      <alignment horizontal="center" vertical="center" wrapText="1" readingOrder="1"/>
    </xf>
    <xf numFmtId="0" fontId="8" fillId="4" borderId="18" xfId="1" applyNumberFormat="1" applyFont="1" applyFill="1" applyBorder="1" applyAlignment="1">
      <alignment horizontal="center" vertical="center" wrapText="1" readingOrder="1"/>
    </xf>
    <xf numFmtId="0" fontId="7" fillId="2" borderId="18" xfId="1" applyNumberFormat="1" applyFont="1" applyFill="1" applyBorder="1" applyAlignment="1">
      <alignment horizontal="center" vertical="center" wrapText="1" readingOrder="1"/>
    </xf>
    <xf numFmtId="0" fontId="7" fillId="2" borderId="16" xfId="1" applyNumberFormat="1" applyFont="1" applyFill="1" applyBorder="1" applyAlignment="1">
      <alignment horizontal="center" vertical="center" wrapText="1" readingOrder="1"/>
    </xf>
    <xf numFmtId="0" fontId="7" fillId="2" borderId="21" xfId="1" applyNumberFormat="1" applyFont="1" applyFill="1" applyBorder="1" applyAlignment="1">
      <alignment horizontal="center" vertical="center" wrapText="1" readingOrder="1"/>
    </xf>
    <xf numFmtId="0" fontId="7" fillId="4" borderId="16" xfId="1" applyNumberFormat="1" applyFont="1" applyFill="1" applyBorder="1" applyAlignment="1">
      <alignment horizontal="center" vertical="top" wrapText="1" readingOrder="1"/>
    </xf>
    <xf numFmtId="0" fontId="6" fillId="0" borderId="1" xfId="0" applyFont="1" applyFill="1" applyBorder="1" applyAlignment="1">
      <alignment horizontal="center" vertical="center"/>
    </xf>
    <xf numFmtId="0" fontId="7" fillId="2" borderId="1" xfId="1" applyNumberFormat="1" applyFont="1" applyFill="1" applyBorder="1" applyAlignment="1">
      <alignment horizontal="center" vertical="center" wrapText="1"/>
    </xf>
    <xf numFmtId="0" fontId="7" fillId="2" borderId="22" xfId="1" applyNumberFormat="1" applyFont="1" applyFill="1" applyBorder="1" applyAlignment="1">
      <alignment horizontal="center" vertical="center" wrapText="1" readingOrder="1"/>
    </xf>
    <xf numFmtId="1" fontId="7" fillId="2" borderId="22" xfId="1" applyNumberFormat="1" applyFont="1" applyFill="1" applyBorder="1" applyAlignment="1">
      <alignment horizontal="center" vertical="center" wrapText="1" readingOrder="1"/>
    </xf>
    <xf numFmtId="0" fontId="7" fillId="2" borderId="20" xfId="1" applyNumberFormat="1" applyFont="1" applyFill="1" applyBorder="1" applyAlignment="1">
      <alignment horizontal="center" vertical="center" wrapText="1" readingOrder="1"/>
    </xf>
    <xf numFmtId="1" fontId="7" fillId="2" borderId="20" xfId="1" applyNumberFormat="1" applyFont="1" applyFill="1" applyBorder="1" applyAlignment="1">
      <alignment horizontal="center" vertical="center" wrapText="1" readingOrder="1"/>
    </xf>
    <xf numFmtId="10" fontId="14" fillId="2" borderId="1" xfId="0" applyNumberFormat="1" applyFont="1" applyFill="1" applyBorder="1" applyAlignment="1" applyProtection="1">
      <alignment horizontal="center" vertical="center" wrapText="1"/>
    </xf>
    <xf numFmtId="0" fontId="41" fillId="0" borderId="0" xfId="0" applyFont="1" applyFill="1" applyBorder="1"/>
    <xf numFmtId="0" fontId="43" fillId="0" borderId="0" xfId="0" applyFont="1" applyFill="1" applyBorder="1" applyAlignment="1">
      <alignment horizontal="left" vertical="center" indent="3"/>
    </xf>
    <xf numFmtId="0" fontId="41" fillId="0" borderId="0" xfId="0" applyFont="1" applyFill="1" applyBorder="1" applyAlignment="1">
      <alignment horizontal="left" vertical="center" indent="3"/>
    </xf>
    <xf numFmtId="0" fontId="7" fillId="0" borderId="1" xfId="1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0" fillId="0" borderId="0" xfId="4" applyFont="1" applyAlignment="1">
      <alignment horizontal="left"/>
    </xf>
    <xf numFmtId="4" fontId="11" fillId="2" borderId="1" xfId="5" applyNumberFormat="1" applyFont="1" applyFill="1" applyBorder="1" applyAlignment="1">
      <alignment horizontal="center" vertical="center" wrapText="1"/>
    </xf>
    <xf numFmtId="0" fontId="10" fillId="0" borderId="0" xfId="5" applyFont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66" fontId="12" fillId="0" borderId="3" xfId="0" applyNumberFormat="1" applyFont="1" applyBorder="1" applyAlignment="1">
      <alignment horizontal="center" vertical="center" wrapText="1"/>
    </xf>
    <xf numFmtId="166" fontId="12" fillId="0" borderId="5" xfId="0" applyNumberFormat="1" applyFont="1" applyBorder="1" applyAlignment="1">
      <alignment horizontal="center" vertical="center" wrapText="1"/>
    </xf>
    <xf numFmtId="166" fontId="12" fillId="0" borderId="4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justify"/>
    </xf>
    <xf numFmtId="0" fontId="8" fillId="2" borderId="0" xfId="1" applyNumberFormat="1" applyFont="1" applyFill="1" applyBorder="1" applyAlignment="1">
      <alignment vertical="top" wrapText="1" readingOrder="1"/>
    </xf>
    <xf numFmtId="0" fontId="6" fillId="2" borderId="0" xfId="0" applyFont="1" applyFill="1" applyBorder="1"/>
    <xf numFmtId="0" fontId="8" fillId="2" borderId="18" xfId="1" applyNumberFormat="1" applyFont="1" applyFill="1" applyBorder="1" applyAlignment="1">
      <alignment horizontal="center" vertical="center" wrapText="1" readingOrder="1"/>
    </xf>
    <xf numFmtId="0" fontId="6" fillId="2" borderId="19" xfId="1" applyNumberFormat="1" applyFont="1" applyFill="1" applyBorder="1" applyAlignment="1">
      <alignment vertical="top" wrapText="1"/>
    </xf>
    <xf numFmtId="0" fontId="6" fillId="2" borderId="20" xfId="1" applyNumberFormat="1" applyFont="1" applyFill="1" applyBorder="1" applyAlignment="1">
      <alignment vertical="top" wrapText="1"/>
    </xf>
    <xf numFmtId="0" fontId="6" fillId="2" borderId="0" xfId="0" applyFont="1" applyFill="1" applyBorder="1" applyAlignment="1">
      <alignment horizontal="justify" vertical="top"/>
    </xf>
    <xf numFmtId="0" fontId="6" fillId="2" borderId="0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 wrapText="1"/>
    </xf>
    <xf numFmtId="0" fontId="42" fillId="0" borderId="0" xfId="1" applyNumberFormat="1" applyFont="1" applyFill="1" applyBorder="1" applyAlignment="1">
      <alignment horizontal="left" vertical="top" wrapText="1" readingOrder="1"/>
    </xf>
    <xf numFmtId="0" fontId="12" fillId="2" borderId="32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0" fillId="0" borderId="0" xfId="2" applyFont="1" applyAlignment="1">
      <alignment horizontal="left"/>
    </xf>
    <xf numFmtId="0" fontId="14" fillId="0" borderId="14" xfId="0" applyNumberFormat="1" applyFont="1" applyFill="1" applyBorder="1" applyAlignment="1" applyProtection="1">
      <alignment horizontal="center" vertical="center" wrapText="1"/>
    </xf>
    <xf numFmtId="0" fontId="14" fillId="0" borderId="15" xfId="0" applyNumberFormat="1" applyFont="1" applyFill="1" applyBorder="1" applyAlignment="1" applyProtection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center" vertical="center" wrapText="1"/>
    </xf>
    <xf numFmtId="0" fontId="14" fillId="0" borderId="14" xfId="0" applyNumberFormat="1" applyFont="1" applyFill="1" applyBorder="1" applyAlignment="1" applyProtection="1">
      <alignment horizontal="left" vertical="top" wrapText="1"/>
    </xf>
    <xf numFmtId="0" fontId="14" fillId="0" borderId="15" xfId="0" applyNumberFormat="1" applyFont="1" applyFill="1" applyBorder="1" applyAlignment="1" applyProtection="1">
      <alignment horizontal="left" vertical="top" wrapText="1"/>
    </xf>
    <xf numFmtId="0" fontId="14" fillId="0" borderId="2" xfId="0" applyNumberFormat="1" applyFont="1" applyFill="1" applyBorder="1" applyAlignment="1" applyProtection="1">
      <alignment horizontal="left" vertical="top" wrapText="1"/>
    </xf>
    <xf numFmtId="0" fontId="12" fillId="0" borderId="14" xfId="2" applyFont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center" wrapText="1"/>
    </xf>
    <xf numFmtId="0" fontId="14" fillId="0" borderId="14" xfId="2" applyNumberFormat="1" applyFont="1" applyFill="1" applyBorder="1" applyAlignment="1" applyProtection="1">
      <alignment horizontal="center" vertical="center" wrapText="1"/>
    </xf>
    <xf numFmtId="0" fontId="14" fillId="0" borderId="2" xfId="2" applyNumberFormat="1" applyFont="1" applyFill="1" applyBorder="1" applyAlignment="1" applyProtection="1">
      <alignment horizontal="center" vertical="center" wrapText="1"/>
    </xf>
  </cellXfs>
  <cellStyles count="374">
    <cellStyle name="_Книга1" xfId="6"/>
    <cellStyle name="_Книга1_7 Ремонты" xfId="7"/>
    <cellStyle name="_Книга1_Копия АРМ_БП_РСК_V10 0_20100213" xfId="8"/>
    <cellStyle name="_Книга1_Копия АРМ_БП_РСК_V10 0_20100213_7 Ремонты" xfId="9"/>
    <cellStyle name="20% - Акцент1 2" xfId="10"/>
    <cellStyle name="20% - Акцент1 2 2" xfId="11"/>
    <cellStyle name="20% - Акцент1 2 2 2" xfId="12"/>
    <cellStyle name="20% - Акцент1 2 3" xfId="13"/>
    <cellStyle name="20% - Акцент1 2 4" xfId="14"/>
    <cellStyle name="20% - Акцент1 3" xfId="15"/>
    <cellStyle name="20% - Акцент1 3 2" xfId="16"/>
    <cellStyle name="20% - Акцент1 3 3" xfId="17"/>
    <cellStyle name="20% - Акцент1 4" xfId="18"/>
    <cellStyle name="20% - Акцент1 4 2" xfId="19"/>
    <cellStyle name="20% - Акцент1 5" xfId="20"/>
    <cellStyle name="20% - Акцент1 6" xfId="21"/>
    <cellStyle name="20% - Акцент2 2" xfId="22"/>
    <cellStyle name="20% - Акцент2 2 2" xfId="23"/>
    <cellStyle name="20% - Акцент2 2 2 2" xfId="24"/>
    <cellStyle name="20% - Акцент2 2 3" xfId="25"/>
    <cellStyle name="20% - Акцент2 2 4" xfId="26"/>
    <cellStyle name="20% - Акцент2 3" xfId="27"/>
    <cellStyle name="20% - Акцент2 3 2" xfId="28"/>
    <cellStyle name="20% - Акцент2 3 3" xfId="29"/>
    <cellStyle name="20% - Акцент2 4" xfId="30"/>
    <cellStyle name="20% - Акцент2 4 2" xfId="31"/>
    <cellStyle name="20% - Акцент2 5" xfId="32"/>
    <cellStyle name="20% - Акцент2 6" xfId="33"/>
    <cellStyle name="20% - Акцент3 2" xfId="34"/>
    <cellStyle name="20% - Акцент3 2 2" xfId="35"/>
    <cellStyle name="20% - Акцент3 2 2 2" xfId="36"/>
    <cellStyle name="20% - Акцент3 2 3" xfId="37"/>
    <cellStyle name="20% - Акцент3 2 4" xfId="38"/>
    <cellStyle name="20% - Акцент3 3" xfId="39"/>
    <cellStyle name="20% - Акцент3 3 2" xfId="40"/>
    <cellStyle name="20% - Акцент3 3 3" xfId="41"/>
    <cellStyle name="20% - Акцент3 4" xfId="42"/>
    <cellStyle name="20% - Акцент3 4 2" xfId="43"/>
    <cellStyle name="20% - Акцент3 5" xfId="44"/>
    <cellStyle name="20% - Акцент3 6" xfId="45"/>
    <cellStyle name="20% - Акцент4 2" xfId="46"/>
    <cellStyle name="20% - Акцент4 2 2" xfId="47"/>
    <cellStyle name="20% - Акцент4 2 2 2" xfId="48"/>
    <cellStyle name="20% - Акцент4 2 3" xfId="49"/>
    <cellStyle name="20% - Акцент4 2 4" xfId="50"/>
    <cellStyle name="20% - Акцент4 3" xfId="51"/>
    <cellStyle name="20% - Акцент4 3 2" xfId="52"/>
    <cellStyle name="20% - Акцент4 3 3" xfId="53"/>
    <cellStyle name="20% - Акцент4 4" xfId="54"/>
    <cellStyle name="20% - Акцент4 4 2" xfId="55"/>
    <cellStyle name="20% - Акцент4 5" xfId="56"/>
    <cellStyle name="20% - Акцент4 6" xfId="57"/>
    <cellStyle name="20% - Акцент5 2" xfId="58"/>
    <cellStyle name="20% - Акцент5 2 2" xfId="59"/>
    <cellStyle name="20% - Акцент5 2 2 2" xfId="60"/>
    <cellStyle name="20% - Акцент5 2 3" xfId="61"/>
    <cellStyle name="20% - Акцент5 2 4" xfId="62"/>
    <cellStyle name="20% - Акцент5 3" xfId="63"/>
    <cellStyle name="20% - Акцент5 3 2" xfId="64"/>
    <cellStyle name="20% - Акцент5 3 3" xfId="65"/>
    <cellStyle name="20% - Акцент5 4" xfId="66"/>
    <cellStyle name="20% - Акцент5 4 2" xfId="67"/>
    <cellStyle name="20% - Акцент5 5" xfId="68"/>
    <cellStyle name="20% - Акцент5 6" xfId="69"/>
    <cellStyle name="20% - Акцент6 2" xfId="70"/>
    <cellStyle name="20% - Акцент6 2 2" xfId="71"/>
    <cellStyle name="20% - Акцент6 2 2 2" xfId="72"/>
    <cellStyle name="20% - Акцент6 2 3" xfId="73"/>
    <cellStyle name="20% - Акцент6 2 4" xfId="74"/>
    <cellStyle name="20% - Акцент6 3" xfId="75"/>
    <cellStyle name="20% - Акцент6 3 2" xfId="76"/>
    <cellStyle name="20% - Акцент6 3 3" xfId="77"/>
    <cellStyle name="20% - Акцент6 4" xfId="78"/>
    <cellStyle name="20% - Акцент6 4 2" xfId="79"/>
    <cellStyle name="20% - Акцент6 5" xfId="80"/>
    <cellStyle name="20% - Акцент6 6" xfId="81"/>
    <cellStyle name="40% - Акцент1 2" xfId="82"/>
    <cellStyle name="40% - Акцент1 2 2" xfId="83"/>
    <cellStyle name="40% - Акцент1 2 2 2" xfId="84"/>
    <cellStyle name="40% - Акцент1 2 3" xfId="85"/>
    <cellStyle name="40% - Акцент1 2 4" xfId="86"/>
    <cellStyle name="40% - Акцент1 3" xfId="87"/>
    <cellStyle name="40% - Акцент1 3 2" xfId="88"/>
    <cellStyle name="40% - Акцент1 3 3" xfId="89"/>
    <cellStyle name="40% - Акцент1 4" xfId="90"/>
    <cellStyle name="40% - Акцент1 4 2" xfId="91"/>
    <cellStyle name="40% - Акцент1 5" xfId="92"/>
    <cellStyle name="40% - Акцент1 6" xfId="93"/>
    <cellStyle name="40% - Акцент2 2" xfId="94"/>
    <cellStyle name="40% - Акцент2 2 2" xfId="95"/>
    <cellStyle name="40% - Акцент2 2 2 2" xfId="96"/>
    <cellStyle name="40% - Акцент2 2 3" xfId="97"/>
    <cellStyle name="40% - Акцент2 2 4" xfId="98"/>
    <cellStyle name="40% - Акцент2 3" xfId="99"/>
    <cellStyle name="40% - Акцент2 3 2" xfId="100"/>
    <cellStyle name="40% - Акцент2 3 3" xfId="101"/>
    <cellStyle name="40% - Акцент2 4" xfId="102"/>
    <cellStyle name="40% - Акцент2 4 2" xfId="103"/>
    <cellStyle name="40% - Акцент2 5" xfId="104"/>
    <cellStyle name="40% - Акцент2 6" xfId="105"/>
    <cellStyle name="40% - Акцент3 2" xfId="106"/>
    <cellStyle name="40% - Акцент3 2 2" xfId="107"/>
    <cellStyle name="40% - Акцент3 2 2 2" xfId="108"/>
    <cellStyle name="40% - Акцент3 2 3" xfId="109"/>
    <cellStyle name="40% - Акцент3 2 4" xfId="110"/>
    <cellStyle name="40% - Акцент3 3" xfId="111"/>
    <cellStyle name="40% - Акцент3 3 2" xfId="112"/>
    <cellStyle name="40% - Акцент3 3 3" xfId="113"/>
    <cellStyle name="40% - Акцент3 4" xfId="114"/>
    <cellStyle name="40% - Акцент3 4 2" xfId="115"/>
    <cellStyle name="40% - Акцент3 5" xfId="116"/>
    <cellStyle name="40% - Акцент3 6" xfId="117"/>
    <cellStyle name="40% - Акцент4 2" xfId="118"/>
    <cellStyle name="40% - Акцент4 2 2" xfId="119"/>
    <cellStyle name="40% - Акцент4 2 2 2" xfId="120"/>
    <cellStyle name="40% - Акцент4 2 3" xfId="121"/>
    <cellStyle name="40% - Акцент4 2 4" xfId="122"/>
    <cellStyle name="40% - Акцент4 3" xfId="123"/>
    <cellStyle name="40% - Акцент4 3 2" xfId="124"/>
    <cellStyle name="40% - Акцент4 3 3" xfId="125"/>
    <cellStyle name="40% - Акцент4 4" xfId="126"/>
    <cellStyle name="40% - Акцент4 4 2" xfId="127"/>
    <cellStyle name="40% - Акцент4 5" xfId="128"/>
    <cellStyle name="40% - Акцент4 6" xfId="129"/>
    <cellStyle name="40% - Акцент5 2" xfId="130"/>
    <cellStyle name="40% - Акцент5 2 2" xfId="131"/>
    <cellStyle name="40% - Акцент5 2 2 2" xfId="132"/>
    <cellStyle name="40% - Акцент5 2 3" xfId="133"/>
    <cellStyle name="40% - Акцент5 2 4" xfId="134"/>
    <cellStyle name="40% - Акцент5 3" xfId="135"/>
    <cellStyle name="40% - Акцент5 3 2" xfId="136"/>
    <cellStyle name="40% - Акцент5 3 3" xfId="137"/>
    <cellStyle name="40% - Акцент5 4" xfId="138"/>
    <cellStyle name="40% - Акцент5 4 2" xfId="139"/>
    <cellStyle name="40% - Акцент5 5" xfId="140"/>
    <cellStyle name="40% - Акцент5 6" xfId="141"/>
    <cellStyle name="40% - Акцент6 2" xfId="142"/>
    <cellStyle name="40% - Акцент6 2 2" xfId="143"/>
    <cellStyle name="40% - Акцент6 2 2 2" xfId="144"/>
    <cellStyle name="40% - Акцент6 2 3" xfId="145"/>
    <cellStyle name="40% - Акцент6 2 4" xfId="146"/>
    <cellStyle name="40% - Акцент6 3" xfId="147"/>
    <cellStyle name="40% - Акцент6 3 2" xfId="148"/>
    <cellStyle name="40% - Акцент6 3 3" xfId="149"/>
    <cellStyle name="40% - Акцент6 4" xfId="150"/>
    <cellStyle name="40% - Акцент6 4 2" xfId="151"/>
    <cellStyle name="40% - Акцент6 5" xfId="152"/>
    <cellStyle name="40% - Акцент6 6" xfId="153"/>
    <cellStyle name="60% - Акцент1 2" xfId="154"/>
    <cellStyle name="60% - Акцент1 2 2" xfId="155"/>
    <cellStyle name="60% - Акцент1 3" xfId="156"/>
    <cellStyle name="60% - Акцент1 4" xfId="157"/>
    <cellStyle name="60% - Акцент1 5" xfId="158"/>
    <cellStyle name="60% - Акцент2 2" xfId="159"/>
    <cellStyle name="60% - Акцент2 2 2" xfId="160"/>
    <cellStyle name="60% - Акцент2 3" xfId="161"/>
    <cellStyle name="60% - Акцент2 4" xfId="162"/>
    <cellStyle name="60% - Акцент2 5" xfId="163"/>
    <cellStyle name="60% - Акцент3 2" xfId="164"/>
    <cellStyle name="60% - Акцент3 2 2" xfId="165"/>
    <cellStyle name="60% - Акцент3 3" xfId="166"/>
    <cellStyle name="60% - Акцент3 4" xfId="167"/>
    <cellStyle name="60% - Акцент3 5" xfId="168"/>
    <cellStyle name="60% - Акцент4 2" xfId="169"/>
    <cellStyle name="60% - Акцент4 2 2" xfId="170"/>
    <cellStyle name="60% - Акцент4 3" xfId="171"/>
    <cellStyle name="60% - Акцент4 4" xfId="172"/>
    <cellStyle name="60% - Акцент4 5" xfId="173"/>
    <cellStyle name="60% - Акцент5 2" xfId="174"/>
    <cellStyle name="60% - Акцент5 2 2" xfId="175"/>
    <cellStyle name="60% - Акцент5 3" xfId="176"/>
    <cellStyle name="60% - Акцент5 4" xfId="177"/>
    <cellStyle name="60% - Акцент5 5" xfId="178"/>
    <cellStyle name="60% - Акцент6 2" xfId="179"/>
    <cellStyle name="60% - Акцент6 2 2" xfId="180"/>
    <cellStyle name="60% - Акцент6 3" xfId="181"/>
    <cellStyle name="60% - Акцент6 4" xfId="182"/>
    <cellStyle name="60% - Акцент6 5" xfId="183"/>
    <cellStyle name="Normal" xfId="1"/>
    <cellStyle name="PillarText" xfId="184"/>
    <cellStyle name="Акцент1 2" xfId="185"/>
    <cellStyle name="Акцент1 2 2" xfId="186"/>
    <cellStyle name="Акцент1 3" xfId="187"/>
    <cellStyle name="Акцент1 4" xfId="188"/>
    <cellStyle name="Акцент1 5" xfId="189"/>
    <cellStyle name="Акцент2 2" xfId="190"/>
    <cellStyle name="Акцент2 2 2" xfId="191"/>
    <cellStyle name="Акцент2 3" xfId="192"/>
    <cellStyle name="Акцент2 4" xfId="193"/>
    <cellStyle name="Акцент2 5" xfId="194"/>
    <cellStyle name="Акцент3 2" xfId="195"/>
    <cellStyle name="Акцент3 2 2" xfId="196"/>
    <cellStyle name="Акцент3 3" xfId="197"/>
    <cellStyle name="Акцент3 4" xfId="198"/>
    <cellStyle name="Акцент3 5" xfId="199"/>
    <cellStyle name="Акцент4 2" xfId="200"/>
    <cellStyle name="Акцент4 2 2" xfId="201"/>
    <cellStyle name="Акцент4 3" xfId="202"/>
    <cellStyle name="Акцент4 4" xfId="203"/>
    <cellStyle name="Акцент4 5" xfId="204"/>
    <cellStyle name="Акцент5 2" xfId="205"/>
    <cellStyle name="Акцент5 2 2" xfId="206"/>
    <cellStyle name="Акцент5 3" xfId="207"/>
    <cellStyle name="Акцент5 4" xfId="208"/>
    <cellStyle name="Акцент5 5" xfId="209"/>
    <cellStyle name="Акцент6 2" xfId="210"/>
    <cellStyle name="Акцент6 2 2" xfId="211"/>
    <cellStyle name="Акцент6 3" xfId="212"/>
    <cellStyle name="Акцент6 4" xfId="213"/>
    <cellStyle name="Акцент6 5" xfId="214"/>
    <cellStyle name="Ввод  2" xfId="215"/>
    <cellStyle name="Ввод  2 2" xfId="216"/>
    <cellStyle name="Ввод  3" xfId="217"/>
    <cellStyle name="Ввод  4" xfId="218"/>
    <cellStyle name="Ввод  5" xfId="219"/>
    <cellStyle name="Вывод 2" xfId="220"/>
    <cellStyle name="Вывод 2 2" xfId="221"/>
    <cellStyle name="Вывод 3" xfId="222"/>
    <cellStyle name="Вывод 4" xfId="223"/>
    <cellStyle name="Вывод 5" xfId="224"/>
    <cellStyle name="Вычисление 2" xfId="225"/>
    <cellStyle name="Вычисление 2 2" xfId="226"/>
    <cellStyle name="Вычисление 3" xfId="227"/>
    <cellStyle name="Вычисление 4" xfId="228"/>
    <cellStyle name="Вычисление 5" xfId="229"/>
    <cellStyle name="Заголовок 1 2" xfId="230"/>
    <cellStyle name="Заголовок 1 2 2" xfId="231"/>
    <cellStyle name="Заголовок 1 3" xfId="232"/>
    <cellStyle name="Заголовок 1 4" xfId="233"/>
    <cellStyle name="Заголовок 1 5" xfId="234"/>
    <cellStyle name="Заголовок 2 2" xfId="235"/>
    <cellStyle name="Заголовок 2 2 2" xfId="236"/>
    <cellStyle name="Заголовок 2 3" xfId="237"/>
    <cellStyle name="Заголовок 2 4" xfId="238"/>
    <cellStyle name="Заголовок 2 5" xfId="239"/>
    <cellStyle name="Заголовок 3 2" xfId="240"/>
    <cellStyle name="Заголовок 3 2 2" xfId="241"/>
    <cellStyle name="Заголовок 3 3" xfId="242"/>
    <cellStyle name="Заголовок 3 4" xfId="243"/>
    <cellStyle name="Заголовок 3 5" xfId="244"/>
    <cellStyle name="Заголовок 4 2" xfId="245"/>
    <cellStyle name="Заголовок 4 2 2" xfId="246"/>
    <cellStyle name="Заголовок 4 3" xfId="247"/>
    <cellStyle name="Заголовок 4 4" xfId="248"/>
    <cellStyle name="Заголовок 4 5" xfId="249"/>
    <cellStyle name="Итог 2" xfId="250"/>
    <cellStyle name="Итог 2 2" xfId="251"/>
    <cellStyle name="Итог 3" xfId="252"/>
    <cellStyle name="Итог 4" xfId="253"/>
    <cellStyle name="Итог 5" xfId="254"/>
    <cellStyle name="Контрольная ячейка 2" xfId="255"/>
    <cellStyle name="Контрольная ячейка 2 2" xfId="256"/>
    <cellStyle name="Контрольная ячейка 3" xfId="257"/>
    <cellStyle name="Контрольная ячейка 4" xfId="258"/>
    <cellStyle name="Контрольная ячейка 5" xfId="259"/>
    <cellStyle name="Название 2" xfId="260"/>
    <cellStyle name="Название 2 2" xfId="261"/>
    <cellStyle name="Название 3" xfId="262"/>
    <cellStyle name="Название 4" xfId="263"/>
    <cellStyle name="Название 5" xfId="264"/>
    <cellStyle name="Нейтральный 2" xfId="265"/>
    <cellStyle name="Нейтральный 2 2" xfId="266"/>
    <cellStyle name="Нейтральный 3" xfId="267"/>
    <cellStyle name="Нейтральный 4" xfId="268"/>
    <cellStyle name="Нейтральный 5" xfId="269"/>
    <cellStyle name="Обычный" xfId="0" builtinId="0"/>
    <cellStyle name="Обычный 10" xfId="270"/>
    <cellStyle name="Обычный 11" xfId="271"/>
    <cellStyle name="Обычный 12" xfId="272"/>
    <cellStyle name="Обычный 13" xfId="273"/>
    <cellStyle name="Обычный 14" xfId="274"/>
    <cellStyle name="Обычный 14 2" xfId="275"/>
    <cellStyle name="Обычный 14 3" xfId="276"/>
    <cellStyle name="Обычный 15" xfId="277"/>
    <cellStyle name="Обычный 16" xfId="278"/>
    <cellStyle name="Обычный 16 2" xfId="279"/>
    <cellStyle name="Обычный 17" xfId="280"/>
    <cellStyle name="Обычный 18" xfId="281"/>
    <cellStyle name="Обычный 2" xfId="2"/>
    <cellStyle name="Обычный 2 2" xfId="282"/>
    <cellStyle name="Обычный 2 2 2" xfId="283"/>
    <cellStyle name="Обычный 2 2 3" xfId="284"/>
    <cellStyle name="Обычный 2 2 4" xfId="5"/>
    <cellStyle name="Обычный 2 3" xfId="285"/>
    <cellStyle name="Обычный 2 3 2" xfId="286"/>
    <cellStyle name="Обычный 2 4" xfId="287"/>
    <cellStyle name="Обычный 2 4 2" xfId="288"/>
    <cellStyle name="Обычный 2 5" xfId="289"/>
    <cellStyle name="Обычный 2 6" xfId="290"/>
    <cellStyle name="Обычный 2 7" xfId="291"/>
    <cellStyle name="Обычный 2 8" xfId="292"/>
    <cellStyle name="Обычный 2 9" xfId="293"/>
    <cellStyle name="Обычный 21" xfId="294"/>
    <cellStyle name="Обычный 3" xfId="3"/>
    <cellStyle name="Обычный 3 2" xfId="295"/>
    <cellStyle name="Обычный 3 3" xfId="373"/>
    <cellStyle name="Обычный 4" xfId="296"/>
    <cellStyle name="Обычный 4 2" xfId="297"/>
    <cellStyle name="Обычный 5" xfId="4"/>
    <cellStyle name="Обычный 5 2" xfId="298"/>
    <cellStyle name="Обычный 5 3" xfId="299"/>
    <cellStyle name="Обычный 5 4" xfId="300"/>
    <cellStyle name="Обычный 6" xfId="301"/>
    <cellStyle name="Обычный 6 2" xfId="302"/>
    <cellStyle name="Обычный 6 3" xfId="303"/>
    <cellStyle name="Обычный 6 4" xfId="304"/>
    <cellStyle name="Обычный 7" xfId="305"/>
    <cellStyle name="Обычный 8" xfId="306"/>
    <cellStyle name="Обычный 81" xfId="307"/>
    <cellStyle name="Обычный 9" xfId="308"/>
    <cellStyle name="Обычный 98" xfId="309"/>
    <cellStyle name="Плохой 2" xfId="310"/>
    <cellStyle name="Плохой 2 2" xfId="311"/>
    <cellStyle name="Плохой 3" xfId="312"/>
    <cellStyle name="Плохой 4" xfId="313"/>
    <cellStyle name="Плохой 5" xfId="314"/>
    <cellStyle name="Пояснение 2" xfId="315"/>
    <cellStyle name="Пояснение 2 2" xfId="316"/>
    <cellStyle name="Пояснение 3" xfId="317"/>
    <cellStyle name="Пояснение 4" xfId="318"/>
    <cellStyle name="Пояснение 5" xfId="319"/>
    <cellStyle name="Примечание 2" xfId="320"/>
    <cellStyle name="Примечание 2 2" xfId="321"/>
    <cellStyle name="Примечание 3" xfId="322"/>
    <cellStyle name="Примечание 4" xfId="323"/>
    <cellStyle name="Примечание 5" xfId="324"/>
    <cellStyle name="Процентный 10 10" xfId="325"/>
    <cellStyle name="Процентный 2" xfId="326"/>
    <cellStyle name="Процентный 2 2" xfId="327"/>
    <cellStyle name="Процентный 2 3" xfId="328"/>
    <cellStyle name="Процентный 2 4" xfId="329"/>
    <cellStyle name="Процентный 2 5" xfId="330"/>
    <cellStyle name="Процентный 2 6" xfId="331"/>
    <cellStyle name="Процентный 2 7" xfId="332"/>
    <cellStyle name="Процентный 2 8" xfId="333"/>
    <cellStyle name="Процентный 2 9" xfId="334"/>
    <cellStyle name="Процентный 3" xfId="335"/>
    <cellStyle name="Связанная ячейка 2" xfId="336"/>
    <cellStyle name="Связанная ячейка 2 2" xfId="337"/>
    <cellStyle name="Связанная ячейка 3" xfId="338"/>
    <cellStyle name="Связанная ячейка 4" xfId="339"/>
    <cellStyle name="Связанная ячейка 5" xfId="340"/>
    <cellStyle name="Стиль 1" xfId="341"/>
    <cellStyle name="Стиль 1 2" xfId="342"/>
    <cellStyle name="Текст предупреждения 2" xfId="343"/>
    <cellStyle name="Текст предупреждения 2 2" xfId="344"/>
    <cellStyle name="Текст предупреждения 3" xfId="345"/>
    <cellStyle name="Текст предупреждения 4" xfId="346"/>
    <cellStyle name="Текст предупреждения 5" xfId="347"/>
    <cellStyle name="Финансовый 10" xfId="348"/>
    <cellStyle name="Финансовый 11" xfId="349"/>
    <cellStyle name="Финансовый 12" xfId="350"/>
    <cellStyle name="Финансовый 13" xfId="351"/>
    <cellStyle name="Финансовый 14" xfId="352"/>
    <cellStyle name="Финансовый 15" xfId="353"/>
    <cellStyle name="Финансовый 16" xfId="354"/>
    <cellStyle name="Финансовый 17" xfId="355"/>
    <cellStyle name="Финансовый 18" xfId="356"/>
    <cellStyle name="Финансовый 19" xfId="357"/>
    <cellStyle name="Финансовый 2" xfId="358"/>
    <cellStyle name="Финансовый 2 2" xfId="359"/>
    <cellStyle name="Финансовый 20" xfId="360"/>
    <cellStyle name="Финансовый 3" xfId="361"/>
    <cellStyle name="Финансовый 4" xfId="362"/>
    <cellStyle name="Финансовый 5" xfId="363"/>
    <cellStyle name="Финансовый 6" xfId="364"/>
    <cellStyle name="Финансовый 7" xfId="365"/>
    <cellStyle name="Финансовый 8" xfId="366"/>
    <cellStyle name="Финансовый 9" xfId="367"/>
    <cellStyle name="Хороший 2" xfId="368"/>
    <cellStyle name="Хороший 2 2" xfId="369"/>
    <cellStyle name="Хороший 3" xfId="370"/>
    <cellStyle name="Хороший 4" xfId="371"/>
    <cellStyle name="Хороший 5" xfId="37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6495ED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266700</xdr:colOff>
      <xdr:row>3</xdr:row>
      <xdr:rowOff>914400</xdr:rowOff>
    </xdr:from>
    <xdr:to>
      <xdr:col>6</xdr:col>
      <xdr:colOff>66675</xdr:colOff>
      <xdr:row>3</xdr:row>
      <xdr:rowOff>1143000</xdr:rowOff>
    </xdr:to>
    <xdr:pic>
      <xdr:nvPicPr>
        <xdr:cNvPr id="2" name="Рисунок 1" descr="base_1_181974_12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6675" y="1485900"/>
          <a:ext cx="4095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409575</xdr:colOff>
      <xdr:row>3</xdr:row>
      <xdr:rowOff>1028700</xdr:rowOff>
    </xdr:from>
    <xdr:to>
      <xdr:col>9</xdr:col>
      <xdr:colOff>180975</xdr:colOff>
      <xdr:row>3</xdr:row>
      <xdr:rowOff>1257300</xdr:rowOff>
    </xdr:to>
    <xdr:pic>
      <xdr:nvPicPr>
        <xdr:cNvPr id="3" name="Рисунок 2" descr="base_1_181974_13"/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350" y="1600200"/>
          <a:ext cx="3810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323850</xdr:colOff>
      <xdr:row>3</xdr:row>
      <xdr:rowOff>1438275</xdr:rowOff>
    </xdr:from>
    <xdr:to>
      <xdr:col>13</xdr:col>
      <xdr:colOff>314325</xdr:colOff>
      <xdr:row>4</xdr:row>
      <xdr:rowOff>180975</xdr:rowOff>
    </xdr:to>
    <xdr:pic>
      <xdr:nvPicPr>
        <xdr:cNvPr id="4" name="Рисунок 3" descr="base_1_181974_14"/>
        <xdr:cNvPicPr preferRelativeResize="0">
          <a:picLocks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2009775"/>
          <a:ext cx="6000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361950</xdr:colOff>
      <xdr:row>3</xdr:row>
      <xdr:rowOff>1428750</xdr:rowOff>
    </xdr:from>
    <xdr:to>
      <xdr:col>17</xdr:col>
      <xdr:colOff>352425</xdr:colOff>
      <xdr:row>4</xdr:row>
      <xdr:rowOff>171450</xdr:rowOff>
    </xdr:to>
    <xdr:pic>
      <xdr:nvPicPr>
        <xdr:cNvPr id="5" name="Рисунок 4" descr="base_1_181974_15"/>
        <xdr:cNvPicPr preferRelativeResize="0"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77525" y="2000250"/>
          <a:ext cx="6000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266700</xdr:colOff>
      <xdr:row>3</xdr:row>
      <xdr:rowOff>914400</xdr:rowOff>
    </xdr:from>
    <xdr:to>
      <xdr:col>6</xdr:col>
      <xdr:colOff>66675</xdr:colOff>
      <xdr:row>3</xdr:row>
      <xdr:rowOff>1143000</xdr:rowOff>
    </xdr:to>
    <xdr:pic>
      <xdr:nvPicPr>
        <xdr:cNvPr id="6" name="Рисунок 5" descr="base_1_181974_12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6675" y="1485900"/>
          <a:ext cx="4095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409575</xdr:colOff>
      <xdr:row>3</xdr:row>
      <xdr:rowOff>1028700</xdr:rowOff>
    </xdr:from>
    <xdr:to>
      <xdr:col>9</xdr:col>
      <xdr:colOff>180975</xdr:colOff>
      <xdr:row>3</xdr:row>
      <xdr:rowOff>1257300</xdr:rowOff>
    </xdr:to>
    <xdr:pic>
      <xdr:nvPicPr>
        <xdr:cNvPr id="7" name="Рисунок 6" descr="base_1_181974_13"/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350" y="1600200"/>
          <a:ext cx="3810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323850</xdr:colOff>
      <xdr:row>3</xdr:row>
      <xdr:rowOff>1438275</xdr:rowOff>
    </xdr:from>
    <xdr:to>
      <xdr:col>13</xdr:col>
      <xdr:colOff>314325</xdr:colOff>
      <xdr:row>4</xdr:row>
      <xdr:rowOff>180975</xdr:rowOff>
    </xdr:to>
    <xdr:pic>
      <xdr:nvPicPr>
        <xdr:cNvPr id="8" name="Рисунок 7" descr="base_1_181974_14"/>
        <xdr:cNvPicPr preferRelativeResize="0">
          <a:picLocks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2009775"/>
          <a:ext cx="6000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361950</xdr:colOff>
      <xdr:row>3</xdr:row>
      <xdr:rowOff>1428750</xdr:rowOff>
    </xdr:from>
    <xdr:to>
      <xdr:col>17</xdr:col>
      <xdr:colOff>352425</xdr:colOff>
      <xdr:row>4</xdr:row>
      <xdr:rowOff>171450</xdr:rowOff>
    </xdr:to>
    <xdr:pic>
      <xdr:nvPicPr>
        <xdr:cNvPr id="9" name="Рисунок 8" descr="base_1_181974_15"/>
        <xdr:cNvPicPr preferRelativeResize="0"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77525" y="2000250"/>
          <a:ext cx="6000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266700</xdr:colOff>
      <xdr:row>3</xdr:row>
      <xdr:rowOff>914400</xdr:rowOff>
    </xdr:from>
    <xdr:to>
      <xdr:col>6</xdr:col>
      <xdr:colOff>66675</xdr:colOff>
      <xdr:row>3</xdr:row>
      <xdr:rowOff>1143000</xdr:rowOff>
    </xdr:to>
    <xdr:pic>
      <xdr:nvPicPr>
        <xdr:cNvPr id="14" name="Рисунок 13" descr="base_1_181974_12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6675" y="647700"/>
          <a:ext cx="409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409575</xdr:colOff>
      <xdr:row>3</xdr:row>
      <xdr:rowOff>1028700</xdr:rowOff>
    </xdr:from>
    <xdr:to>
      <xdr:col>9</xdr:col>
      <xdr:colOff>180975</xdr:colOff>
      <xdr:row>3</xdr:row>
      <xdr:rowOff>1257300</xdr:rowOff>
    </xdr:to>
    <xdr:pic>
      <xdr:nvPicPr>
        <xdr:cNvPr id="15" name="Рисунок 14" descr="base_1_181974_13"/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350" y="647700"/>
          <a:ext cx="381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266700</xdr:colOff>
      <xdr:row>3</xdr:row>
      <xdr:rowOff>914400</xdr:rowOff>
    </xdr:from>
    <xdr:to>
      <xdr:col>6</xdr:col>
      <xdr:colOff>66675</xdr:colOff>
      <xdr:row>3</xdr:row>
      <xdr:rowOff>1143000</xdr:rowOff>
    </xdr:to>
    <xdr:pic>
      <xdr:nvPicPr>
        <xdr:cNvPr id="16" name="Рисунок 15" descr="base_1_181974_12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6675" y="647700"/>
          <a:ext cx="409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409575</xdr:colOff>
      <xdr:row>3</xdr:row>
      <xdr:rowOff>1028700</xdr:rowOff>
    </xdr:from>
    <xdr:to>
      <xdr:col>9</xdr:col>
      <xdr:colOff>180975</xdr:colOff>
      <xdr:row>3</xdr:row>
      <xdr:rowOff>1257300</xdr:rowOff>
    </xdr:to>
    <xdr:pic>
      <xdr:nvPicPr>
        <xdr:cNvPr id="17" name="Рисунок 16" descr="base_1_181974_13"/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350" y="647700"/>
          <a:ext cx="381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29"/>
  <sheetViews>
    <sheetView workbookViewId="0">
      <selection activeCell="F3" sqref="F3:G3"/>
    </sheetView>
  </sheetViews>
  <sheetFormatPr defaultRowHeight="12.75" x14ac:dyDescent="0.2"/>
  <cols>
    <col min="1" max="1" width="18.140625" style="1" customWidth="1"/>
    <col min="2" max="2" width="15.5703125" style="1" customWidth="1"/>
    <col min="3" max="9" width="15.140625" style="1" customWidth="1"/>
    <col min="10" max="16384" width="9.140625" style="1"/>
  </cols>
  <sheetData>
    <row r="1" spans="1:10" ht="30.75" customHeight="1" x14ac:dyDescent="0.25">
      <c r="A1" s="88" t="s">
        <v>203</v>
      </c>
      <c r="B1" s="88"/>
      <c r="C1" s="88"/>
      <c r="D1" s="88"/>
      <c r="E1" s="88"/>
      <c r="F1" s="88"/>
      <c r="G1" s="88"/>
      <c r="H1" s="88"/>
      <c r="I1" s="88"/>
    </row>
    <row r="3" spans="1:10" x14ac:dyDescent="0.2">
      <c r="A3" s="90" t="s">
        <v>209</v>
      </c>
      <c r="B3" s="89" t="s">
        <v>2</v>
      </c>
      <c r="C3" s="91" t="s">
        <v>3</v>
      </c>
      <c r="D3" s="91">
        <v>2021</v>
      </c>
      <c r="E3" s="91"/>
      <c r="F3" s="91">
        <v>2022</v>
      </c>
      <c r="G3" s="91"/>
      <c r="H3" s="64" t="s">
        <v>4</v>
      </c>
      <c r="I3" s="64" t="s">
        <v>4</v>
      </c>
    </row>
    <row r="4" spans="1:10" ht="25.5" x14ac:dyDescent="0.2">
      <c r="A4" s="90"/>
      <c r="B4" s="89"/>
      <c r="C4" s="91"/>
      <c r="D4" s="64" t="s">
        <v>5</v>
      </c>
      <c r="E4" s="64" t="s">
        <v>6</v>
      </c>
      <c r="F4" s="64" t="s">
        <v>5</v>
      </c>
      <c r="G4" s="64" t="s">
        <v>6</v>
      </c>
      <c r="H4" s="64" t="s">
        <v>5</v>
      </c>
      <c r="I4" s="64" t="s">
        <v>6</v>
      </c>
    </row>
    <row r="5" spans="1:10" ht="12.75" customHeight="1" x14ac:dyDescent="0.2">
      <c r="A5" s="90"/>
      <c r="B5" s="89" t="s">
        <v>7</v>
      </c>
      <c r="C5" s="2" t="s">
        <v>8</v>
      </c>
      <c r="D5" s="3"/>
      <c r="E5" s="3"/>
      <c r="F5" s="3"/>
      <c r="G5" s="3"/>
      <c r="H5" s="3"/>
      <c r="I5" s="3"/>
    </row>
    <row r="6" spans="1:10" x14ac:dyDescent="0.2">
      <c r="A6" s="90"/>
      <c r="B6" s="89"/>
      <c r="C6" s="2" t="s">
        <v>9</v>
      </c>
      <c r="D6" s="3"/>
      <c r="E6" s="3"/>
      <c r="F6" s="3"/>
      <c r="G6" s="3"/>
      <c r="H6" s="3"/>
      <c r="I6" s="3"/>
    </row>
    <row r="7" spans="1:10" x14ac:dyDescent="0.2">
      <c r="A7" s="90"/>
      <c r="B7" s="89"/>
      <c r="C7" s="2" t="s">
        <v>10</v>
      </c>
      <c r="D7" s="3">
        <v>22</v>
      </c>
      <c r="E7" s="3">
        <v>4</v>
      </c>
      <c r="F7" s="3">
        <v>22</v>
      </c>
      <c r="G7" s="3">
        <v>4</v>
      </c>
      <c r="H7" s="3">
        <v>0</v>
      </c>
      <c r="I7" s="3">
        <v>0</v>
      </c>
    </row>
    <row r="8" spans="1:10" x14ac:dyDescent="0.2">
      <c r="A8" s="90"/>
      <c r="B8" s="89" t="s">
        <v>11</v>
      </c>
      <c r="C8" s="2">
        <v>0</v>
      </c>
      <c r="D8" s="3">
        <v>0</v>
      </c>
      <c r="E8" s="37">
        <v>0</v>
      </c>
      <c r="F8" s="3">
        <v>0</v>
      </c>
      <c r="G8" s="37">
        <v>0</v>
      </c>
      <c r="H8" s="3">
        <f t="shared" ref="H8:I22" si="0">F8-D8</f>
        <v>0</v>
      </c>
      <c r="I8" s="3">
        <f t="shared" si="0"/>
        <v>0</v>
      </c>
    </row>
    <row r="9" spans="1:10" x14ac:dyDescent="0.2">
      <c r="A9" s="90"/>
      <c r="B9" s="89"/>
      <c r="C9" s="2">
        <v>0</v>
      </c>
      <c r="D9" s="37">
        <v>0</v>
      </c>
      <c r="E9" s="37">
        <v>0</v>
      </c>
      <c r="F9" s="37">
        <v>0</v>
      </c>
      <c r="G9" s="37">
        <v>0</v>
      </c>
      <c r="H9" s="3">
        <f t="shared" si="0"/>
        <v>0</v>
      </c>
      <c r="I9" s="3">
        <f t="shared" si="0"/>
        <v>0</v>
      </c>
    </row>
    <row r="10" spans="1:10" x14ac:dyDescent="0.2">
      <c r="A10" s="90"/>
      <c r="B10" s="89"/>
      <c r="C10" s="2">
        <v>0</v>
      </c>
      <c r="D10" s="37">
        <v>0</v>
      </c>
      <c r="E10" s="37">
        <v>0</v>
      </c>
      <c r="F10" s="37">
        <v>0</v>
      </c>
      <c r="G10" s="37">
        <v>0</v>
      </c>
      <c r="H10" s="3">
        <f t="shared" si="0"/>
        <v>0</v>
      </c>
      <c r="I10" s="3">
        <f t="shared" si="0"/>
        <v>0</v>
      </c>
    </row>
    <row r="11" spans="1:10" x14ac:dyDescent="0.2">
      <c r="A11" s="90"/>
      <c r="B11" s="89" t="s">
        <v>12</v>
      </c>
      <c r="C11" s="2">
        <v>0</v>
      </c>
      <c r="D11" s="37">
        <v>0</v>
      </c>
      <c r="E11" s="37">
        <v>0</v>
      </c>
      <c r="F11" s="37">
        <v>0</v>
      </c>
      <c r="G11" s="37">
        <v>0</v>
      </c>
      <c r="H11" s="3">
        <f t="shared" si="0"/>
        <v>0</v>
      </c>
      <c r="I11" s="3">
        <f t="shared" si="0"/>
        <v>0</v>
      </c>
    </row>
    <row r="12" spans="1:10" x14ac:dyDescent="0.2">
      <c r="A12" s="90"/>
      <c r="B12" s="89"/>
      <c r="C12" s="2">
        <v>0</v>
      </c>
      <c r="D12" s="37">
        <v>0</v>
      </c>
      <c r="E12" s="37">
        <v>0</v>
      </c>
      <c r="F12" s="37">
        <v>0</v>
      </c>
      <c r="G12" s="37">
        <v>0</v>
      </c>
      <c r="H12" s="3">
        <f t="shared" si="0"/>
        <v>0</v>
      </c>
      <c r="I12" s="3">
        <f t="shared" si="0"/>
        <v>0</v>
      </c>
    </row>
    <row r="13" spans="1:10" x14ac:dyDescent="0.2">
      <c r="A13" s="90"/>
      <c r="B13" s="89"/>
      <c r="C13" s="2">
        <v>0</v>
      </c>
      <c r="D13" s="37">
        <v>0</v>
      </c>
      <c r="E13" s="37">
        <v>0</v>
      </c>
      <c r="F13" s="37">
        <v>0</v>
      </c>
      <c r="G13" s="37">
        <v>0</v>
      </c>
      <c r="H13" s="3">
        <f t="shared" si="0"/>
        <v>0</v>
      </c>
      <c r="I13" s="3">
        <f t="shared" si="0"/>
        <v>0</v>
      </c>
    </row>
    <row r="14" spans="1:10" x14ac:dyDescent="0.2">
      <c r="A14" s="90"/>
      <c r="B14" s="89" t="s">
        <v>13</v>
      </c>
      <c r="C14" s="2" t="s">
        <v>8</v>
      </c>
      <c r="D14" s="37">
        <v>0</v>
      </c>
      <c r="E14" s="37">
        <v>0</v>
      </c>
      <c r="F14" s="37">
        <f>D14</f>
        <v>0</v>
      </c>
      <c r="G14" s="37">
        <v>0</v>
      </c>
      <c r="H14" s="3">
        <f t="shared" si="0"/>
        <v>0</v>
      </c>
      <c r="I14" s="3">
        <f t="shared" si="0"/>
        <v>0</v>
      </c>
    </row>
    <row r="15" spans="1:10" x14ac:dyDescent="0.2">
      <c r="A15" s="90"/>
      <c r="B15" s="89"/>
      <c r="C15" s="2" t="s">
        <v>9</v>
      </c>
      <c r="D15" s="37">
        <v>0</v>
      </c>
      <c r="E15" s="37">
        <v>0</v>
      </c>
      <c r="F15" s="37">
        <v>0</v>
      </c>
      <c r="G15" s="37">
        <v>0</v>
      </c>
      <c r="H15" s="3">
        <f t="shared" si="0"/>
        <v>0</v>
      </c>
      <c r="I15" s="3">
        <f t="shared" si="0"/>
        <v>0</v>
      </c>
    </row>
    <row r="16" spans="1:10" x14ac:dyDescent="0.2">
      <c r="A16" s="90"/>
      <c r="B16" s="89"/>
      <c r="C16" s="2" t="s">
        <v>10</v>
      </c>
      <c r="D16" s="37">
        <v>12</v>
      </c>
      <c r="E16" s="37">
        <v>0</v>
      </c>
      <c r="F16" s="37">
        <v>12</v>
      </c>
      <c r="G16" s="37">
        <v>0</v>
      </c>
      <c r="H16" s="3">
        <f t="shared" si="0"/>
        <v>0</v>
      </c>
      <c r="I16" s="3">
        <f t="shared" si="0"/>
        <v>0</v>
      </c>
      <c r="J16" s="67"/>
    </row>
    <row r="17" spans="1:9" x14ac:dyDescent="0.2">
      <c r="A17" s="90"/>
      <c r="B17" s="89" t="s">
        <v>14</v>
      </c>
      <c r="C17" s="2" t="s">
        <v>8</v>
      </c>
      <c r="D17" s="37">
        <v>0</v>
      </c>
      <c r="E17" s="37">
        <v>0</v>
      </c>
      <c r="F17" s="37">
        <v>0</v>
      </c>
      <c r="G17" s="37">
        <v>0</v>
      </c>
      <c r="H17" s="3">
        <f t="shared" si="0"/>
        <v>0</v>
      </c>
      <c r="I17" s="3">
        <f t="shared" si="0"/>
        <v>0</v>
      </c>
    </row>
    <row r="18" spans="1:9" x14ac:dyDescent="0.2">
      <c r="A18" s="90"/>
      <c r="B18" s="89"/>
      <c r="C18" s="2" t="s">
        <v>9</v>
      </c>
      <c r="D18" s="37">
        <v>0</v>
      </c>
      <c r="E18" s="37">
        <v>0</v>
      </c>
      <c r="F18" s="37">
        <v>0</v>
      </c>
      <c r="G18" s="37">
        <v>0</v>
      </c>
      <c r="H18" s="3">
        <f t="shared" si="0"/>
        <v>0</v>
      </c>
      <c r="I18" s="3">
        <f t="shared" si="0"/>
        <v>0</v>
      </c>
    </row>
    <row r="19" spans="1:9" x14ac:dyDescent="0.2">
      <c r="A19" s="90"/>
      <c r="B19" s="89"/>
      <c r="C19" s="4" t="s">
        <v>10</v>
      </c>
      <c r="D19" s="37">
        <v>10</v>
      </c>
      <c r="E19" s="37">
        <v>4</v>
      </c>
      <c r="F19" s="37">
        <v>10</v>
      </c>
      <c r="G19" s="37">
        <v>0</v>
      </c>
      <c r="H19" s="3">
        <v>0</v>
      </c>
      <c r="I19" s="3">
        <v>0</v>
      </c>
    </row>
    <row r="20" spans="1:9" x14ac:dyDescent="0.2">
      <c r="A20" s="90"/>
      <c r="B20" s="89" t="s">
        <v>15</v>
      </c>
      <c r="C20" s="2" t="s">
        <v>8</v>
      </c>
      <c r="D20" s="37">
        <v>0</v>
      </c>
      <c r="E20" s="37">
        <v>0</v>
      </c>
      <c r="F20" s="37">
        <v>0</v>
      </c>
      <c r="G20" s="37">
        <v>0</v>
      </c>
      <c r="H20" s="3">
        <f t="shared" si="0"/>
        <v>0</v>
      </c>
      <c r="I20" s="3">
        <f t="shared" si="0"/>
        <v>0</v>
      </c>
    </row>
    <row r="21" spans="1:9" x14ac:dyDescent="0.2">
      <c r="A21" s="90"/>
      <c r="B21" s="89"/>
      <c r="C21" s="2" t="s">
        <v>9</v>
      </c>
      <c r="D21" s="37">
        <v>0</v>
      </c>
      <c r="E21" s="37">
        <v>0</v>
      </c>
      <c r="F21" s="37">
        <v>0</v>
      </c>
      <c r="G21" s="37">
        <v>0</v>
      </c>
      <c r="H21" s="3">
        <f t="shared" si="0"/>
        <v>0</v>
      </c>
      <c r="I21" s="3">
        <f t="shared" si="0"/>
        <v>0</v>
      </c>
    </row>
    <row r="22" spans="1:9" x14ac:dyDescent="0.2">
      <c r="A22" s="90"/>
      <c r="B22" s="89"/>
      <c r="C22" s="4" t="s">
        <v>10</v>
      </c>
      <c r="D22" s="37">
        <v>0</v>
      </c>
      <c r="E22" s="37">
        <v>0</v>
      </c>
      <c r="F22" s="37">
        <v>0</v>
      </c>
      <c r="G22" s="37">
        <v>0</v>
      </c>
      <c r="H22" s="3">
        <f t="shared" si="0"/>
        <v>0</v>
      </c>
      <c r="I22" s="3">
        <f t="shared" si="0"/>
        <v>0</v>
      </c>
    </row>
    <row r="24" spans="1:9" x14ac:dyDescent="0.2">
      <c r="D24" s="67"/>
      <c r="E24" s="67"/>
      <c r="F24" s="67"/>
    </row>
    <row r="25" spans="1:9" x14ac:dyDescent="0.2">
      <c r="D25" s="67"/>
      <c r="E25" s="67"/>
      <c r="F25" s="67"/>
    </row>
    <row r="26" spans="1:9" x14ac:dyDescent="0.2">
      <c r="E26" s="67"/>
      <c r="F26" s="67"/>
    </row>
    <row r="27" spans="1:9" x14ac:dyDescent="0.2">
      <c r="F27" s="67"/>
    </row>
    <row r="29" spans="1:9" x14ac:dyDescent="0.2">
      <c r="E29" s="67"/>
    </row>
  </sheetData>
  <mergeCells count="12">
    <mergeCell ref="A1:I1"/>
    <mergeCell ref="B20:B22"/>
    <mergeCell ref="A3:A22"/>
    <mergeCell ref="B3:B4"/>
    <mergeCell ref="C3:C4"/>
    <mergeCell ref="D3:E3"/>
    <mergeCell ref="B17:B19"/>
    <mergeCell ref="F3:G3"/>
    <mergeCell ref="B5:B7"/>
    <mergeCell ref="B8:B10"/>
    <mergeCell ref="B11:B13"/>
    <mergeCell ref="B14:B16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20"/>
  <sheetViews>
    <sheetView topLeftCell="C1" zoomScale="90" zoomScaleNormal="90" workbookViewId="0">
      <selection activeCell="E5" sqref="E5"/>
    </sheetView>
  </sheetViews>
  <sheetFormatPr defaultRowHeight="15" x14ac:dyDescent="0.25"/>
  <cols>
    <col min="1" max="1" width="5.42578125" style="84" customWidth="1"/>
    <col min="2" max="4" width="15.7109375" style="84" customWidth="1"/>
    <col min="5" max="5" width="23.7109375" style="84" customWidth="1"/>
    <col min="6" max="6" width="21" style="84" customWidth="1"/>
    <col min="7" max="7" width="63.5703125" style="84" customWidth="1"/>
    <col min="8" max="8" width="13.42578125" style="84" customWidth="1"/>
    <col min="9" max="11" width="15.7109375" style="84" customWidth="1"/>
    <col min="12" max="16384" width="9.140625" style="84"/>
  </cols>
  <sheetData>
    <row r="1" spans="1:11" ht="15.75" x14ac:dyDescent="0.25">
      <c r="A1" s="130" t="s">
        <v>110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</row>
    <row r="3" spans="1:11" ht="96" customHeight="1" x14ac:dyDescent="0.25">
      <c r="A3" s="72" t="s">
        <v>0</v>
      </c>
      <c r="B3" s="72" t="s">
        <v>111</v>
      </c>
      <c r="C3" s="72" t="s">
        <v>112</v>
      </c>
      <c r="D3" s="72" t="s">
        <v>113</v>
      </c>
      <c r="E3" s="72" t="s">
        <v>114</v>
      </c>
      <c r="F3" s="72" t="s">
        <v>115</v>
      </c>
      <c r="G3" s="72" t="s">
        <v>116</v>
      </c>
      <c r="H3" s="72" t="s">
        <v>117</v>
      </c>
      <c r="I3" s="72" t="s">
        <v>118</v>
      </c>
      <c r="J3" s="72" t="s">
        <v>119</v>
      </c>
      <c r="K3" s="72" t="s">
        <v>120</v>
      </c>
    </row>
    <row r="4" spans="1:11" ht="15.75" thickBot="1" x14ac:dyDescent="0.3">
      <c r="A4" s="76" t="s">
        <v>121</v>
      </c>
      <c r="B4" s="76" t="s">
        <v>122</v>
      </c>
      <c r="C4" s="76" t="s">
        <v>123</v>
      </c>
      <c r="D4" s="76" t="s">
        <v>124</v>
      </c>
      <c r="E4" s="76" t="s">
        <v>125</v>
      </c>
      <c r="F4" s="76" t="s">
        <v>126</v>
      </c>
      <c r="G4" s="76" t="s">
        <v>127</v>
      </c>
      <c r="H4" s="76" t="s">
        <v>128</v>
      </c>
      <c r="I4" s="76" t="s">
        <v>129</v>
      </c>
      <c r="J4" s="76" t="s">
        <v>130</v>
      </c>
      <c r="K4" s="76" t="s">
        <v>131</v>
      </c>
    </row>
    <row r="5" spans="1:11" ht="204" customHeight="1" x14ac:dyDescent="0.25">
      <c r="A5" s="77">
        <v>1</v>
      </c>
      <c r="B5" s="78" t="s">
        <v>209</v>
      </c>
      <c r="C5" s="78"/>
      <c r="D5" s="62" t="s">
        <v>210</v>
      </c>
      <c r="E5" s="87" t="s">
        <v>219</v>
      </c>
      <c r="F5" s="62" t="s">
        <v>211</v>
      </c>
      <c r="G5" s="131" t="s">
        <v>201</v>
      </c>
      <c r="H5" s="87">
        <v>0</v>
      </c>
      <c r="I5" s="87">
        <v>0</v>
      </c>
      <c r="J5" s="87">
        <v>0</v>
      </c>
      <c r="K5" s="77" t="s">
        <v>202</v>
      </c>
    </row>
    <row r="6" spans="1:11" x14ac:dyDescent="0.25">
      <c r="A6" s="77"/>
      <c r="B6" s="78"/>
      <c r="C6" s="78"/>
      <c r="D6" s="62"/>
      <c r="E6" s="87"/>
      <c r="F6" s="62"/>
      <c r="G6" s="132"/>
      <c r="H6" s="87">
        <v>0</v>
      </c>
      <c r="I6" s="87">
        <v>0</v>
      </c>
      <c r="J6" s="87">
        <v>0</v>
      </c>
      <c r="K6" s="77" t="s">
        <v>202</v>
      </c>
    </row>
    <row r="7" spans="1:11" x14ac:dyDescent="0.25">
      <c r="A7" s="77"/>
      <c r="B7" s="78"/>
      <c r="C7" s="78"/>
      <c r="D7" s="62"/>
      <c r="E7" s="87"/>
      <c r="F7" s="62"/>
      <c r="G7" s="132"/>
      <c r="H7" s="87">
        <v>0</v>
      </c>
      <c r="I7" s="87">
        <v>0</v>
      </c>
      <c r="J7" s="87">
        <v>0</v>
      </c>
      <c r="K7" s="77" t="s">
        <v>202</v>
      </c>
    </row>
    <row r="8" spans="1:11" x14ac:dyDescent="0.25">
      <c r="A8" s="77"/>
      <c r="B8" s="78"/>
      <c r="C8" s="78"/>
      <c r="D8" s="62"/>
      <c r="E8" s="87"/>
      <c r="F8" s="62"/>
      <c r="G8" s="132"/>
      <c r="H8" s="87">
        <v>0</v>
      </c>
      <c r="I8" s="87">
        <v>0</v>
      </c>
      <c r="J8" s="87">
        <v>0</v>
      </c>
      <c r="K8" s="77" t="s">
        <v>202</v>
      </c>
    </row>
    <row r="9" spans="1:11" x14ac:dyDescent="0.25">
      <c r="A9" s="77"/>
      <c r="B9" s="78"/>
      <c r="C9" s="78"/>
      <c r="D9" s="62"/>
      <c r="E9" s="87"/>
      <c r="F9" s="62"/>
      <c r="G9" s="133"/>
      <c r="H9" s="87">
        <v>0</v>
      </c>
      <c r="I9" s="87">
        <v>0</v>
      </c>
      <c r="J9" s="87">
        <v>0</v>
      </c>
      <c r="K9" s="77" t="s">
        <v>202</v>
      </c>
    </row>
    <row r="10" spans="1:11" x14ac:dyDescent="0.25">
      <c r="G10" s="85"/>
    </row>
    <row r="11" spans="1:11" x14ac:dyDescent="0.25">
      <c r="G11" s="86"/>
    </row>
    <row r="12" spans="1:11" x14ac:dyDescent="0.25">
      <c r="G12" s="85"/>
    </row>
    <row r="13" spans="1:11" x14ac:dyDescent="0.25">
      <c r="G13" s="86"/>
    </row>
    <row r="14" spans="1:11" x14ac:dyDescent="0.25">
      <c r="G14" s="85"/>
    </row>
    <row r="15" spans="1:11" x14ac:dyDescent="0.25">
      <c r="G15" s="86"/>
    </row>
    <row r="16" spans="1:11" x14ac:dyDescent="0.25">
      <c r="G16" s="85"/>
    </row>
    <row r="17" spans="7:7" x14ac:dyDescent="0.25">
      <c r="G17" s="86"/>
    </row>
    <row r="18" spans="7:7" x14ac:dyDescent="0.25">
      <c r="G18" s="85"/>
    </row>
    <row r="19" spans="7:7" x14ac:dyDescent="0.25">
      <c r="G19" s="86"/>
    </row>
    <row r="20" spans="7:7" x14ac:dyDescent="0.25">
      <c r="G20" s="85"/>
    </row>
  </sheetData>
  <mergeCells count="2">
    <mergeCell ref="A1:K1"/>
    <mergeCell ref="G5:G9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N12"/>
  <sheetViews>
    <sheetView tabSelected="1" workbookViewId="0">
      <selection activeCell="C15" sqref="C15"/>
    </sheetView>
  </sheetViews>
  <sheetFormatPr defaultRowHeight="12.75" x14ac:dyDescent="0.2"/>
  <cols>
    <col min="1" max="1" width="4.85546875" style="1" customWidth="1"/>
    <col min="2" max="2" width="57.140625" style="1" customWidth="1"/>
    <col min="3" max="3" width="20.7109375" style="1" customWidth="1"/>
    <col min="4" max="4" width="23.28515625" style="1" customWidth="1"/>
    <col min="5" max="16384" width="9.140625" style="1"/>
  </cols>
  <sheetData>
    <row r="2" spans="1:14" x14ac:dyDescent="0.2">
      <c r="A2" s="134" t="s">
        <v>97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</row>
    <row r="4" spans="1:14" x14ac:dyDescent="0.2">
      <c r="A4" s="32" t="s">
        <v>0</v>
      </c>
      <c r="B4" s="32" t="s">
        <v>98</v>
      </c>
      <c r="C4" s="33" t="s">
        <v>99</v>
      </c>
      <c r="D4" s="33" t="s">
        <v>209</v>
      </c>
    </row>
    <row r="5" spans="1:14" ht="12.75" customHeight="1" x14ac:dyDescent="0.2">
      <c r="A5" s="135">
        <v>1</v>
      </c>
      <c r="B5" s="138" t="s">
        <v>100</v>
      </c>
      <c r="C5" s="141" t="s">
        <v>101</v>
      </c>
      <c r="D5" s="143" t="s">
        <v>220</v>
      </c>
    </row>
    <row r="6" spans="1:14" x14ac:dyDescent="0.2">
      <c r="A6" s="136"/>
      <c r="B6" s="139"/>
      <c r="C6" s="142"/>
      <c r="D6" s="144"/>
    </row>
    <row r="7" spans="1:14" x14ac:dyDescent="0.2">
      <c r="A7" s="137"/>
      <c r="B7" s="140"/>
      <c r="C7" s="34" t="s">
        <v>101</v>
      </c>
      <c r="D7" s="35" t="s">
        <v>212</v>
      </c>
    </row>
    <row r="8" spans="1:14" ht="25.5" x14ac:dyDescent="0.2">
      <c r="A8" s="35">
        <v>2</v>
      </c>
      <c r="B8" s="36" t="s">
        <v>102</v>
      </c>
      <c r="C8" s="34" t="s">
        <v>103</v>
      </c>
      <c r="D8" s="35">
        <v>211</v>
      </c>
    </row>
    <row r="9" spans="1:14" ht="25.5" x14ac:dyDescent="0.2">
      <c r="A9" s="35">
        <v>2.1</v>
      </c>
      <c r="B9" s="36" t="s">
        <v>104</v>
      </c>
      <c r="C9" s="34" t="s">
        <v>103</v>
      </c>
      <c r="D9" s="62">
        <v>211</v>
      </c>
    </row>
    <row r="10" spans="1:14" ht="25.5" x14ac:dyDescent="0.2">
      <c r="A10" s="35">
        <v>2.2000000000000002</v>
      </c>
      <c r="B10" s="36" t="s">
        <v>105</v>
      </c>
      <c r="C10" s="34" t="s">
        <v>103</v>
      </c>
      <c r="D10" s="35">
        <v>0</v>
      </c>
    </row>
    <row r="11" spans="1:14" ht="25.5" x14ac:dyDescent="0.2">
      <c r="A11" s="35">
        <v>3</v>
      </c>
      <c r="B11" s="36" t="s">
        <v>106</v>
      </c>
      <c r="C11" s="34" t="s">
        <v>107</v>
      </c>
      <c r="D11" s="63">
        <v>0</v>
      </c>
    </row>
    <row r="12" spans="1:14" ht="25.5" x14ac:dyDescent="0.2">
      <c r="A12" s="35">
        <v>4</v>
      </c>
      <c r="B12" s="36" t="s">
        <v>108</v>
      </c>
      <c r="C12" s="34" t="s">
        <v>107</v>
      </c>
      <c r="D12" s="63">
        <v>0</v>
      </c>
    </row>
  </sheetData>
  <mergeCells count="5">
    <mergeCell ref="A2:N2"/>
    <mergeCell ref="A5:A7"/>
    <mergeCell ref="B5:B7"/>
    <mergeCell ref="C5:C6"/>
    <mergeCell ref="D5:D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F23"/>
  <sheetViews>
    <sheetView workbookViewId="0">
      <selection activeCell="A13" sqref="A13:A17"/>
    </sheetView>
  </sheetViews>
  <sheetFormatPr defaultRowHeight="12.75" x14ac:dyDescent="0.2"/>
  <cols>
    <col min="1" max="1" width="14.28515625" style="8" customWidth="1"/>
    <col min="2" max="2" width="33.5703125" style="8" customWidth="1"/>
    <col min="3" max="3" width="19" style="8" customWidth="1"/>
    <col min="4" max="6" width="21.5703125" style="8" customWidth="1"/>
    <col min="7" max="16384" width="9.140625" style="8"/>
  </cols>
  <sheetData>
    <row r="3" spans="1:6" s="5" customFormat="1" x14ac:dyDescent="0.2">
      <c r="A3" s="92" t="s">
        <v>16</v>
      </c>
      <c r="B3" s="92" t="s">
        <v>17</v>
      </c>
      <c r="C3" s="92" t="s">
        <v>18</v>
      </c>
      <c r="D3" s="93" t="s">
        <v>209</v>
      </c>
      <c r="E3" s="93"/>
      <c r="F3" s="93"/>
    </row>
    <row r="4" spans="1:6" s="5" customFormat="1" x14ac:dyDescent="0.2">
      <c r="A4" s="92"/>
      <c r="B4" s="92"/>
      <c r="C4" s="92"/>
      <c r="D4" s="93" t="s">
        <v>19</v>
      </c>
      <c r="E4" s="93"/>
      <c r="F4" s="93"/>
    </row>
    <row r="5" spans="1:6" s="5" customFormat="1" ht="12.75" customHeight="1" x14ac:dyDescent="0.2">
      <c r="A5" s="92"/>
      <c r="B5" s="92"/>
      <c r="C5" s="92"/>
      <c r="D5" s="65" t="s">
        <v>20</v>
      </c>
      <c r="E5" s="65" t="s">
        <v>21</v>
      </c>
      <c r="F5" s="65" t="s">
        <v>22</v>
      </c>
    </row>
    <row r="6" spans="1:6" x14ac:dyDescent="0.2">
      <c r="A6" s="92"/>
      <c r="B6" s="6">
        <v>1</v>
      </c>
      <c r="C6" s="6">
        <v>2</v>
      </c>
      <c r="D6" s="7">
        <v>3</v>
      </c>
      <c r="E6" s="7">
        <v>4</v>
      </c>
      <c r="F6" s="7">
        <v>0</v>
      </c>
    </row>
    <row r="7" spans="1:6" x14ac:dyDescent="0.2">
      <c r="A7" s="92">
        <v>2021</v>
      </c>
      <c r="B7" s="6" t="s">
        <v>23</v>
      </c>
      <c r="C7" s="6" t="s">
        <v>24</v>
      </c>
      <c r="D7" s="9">
        <v>95</v>
      </c>
      <c r="E7" s="9">
        <v>95</v>
      </c>
      <c r="F7" s="9">
        <v>0</v>
      </c>
    </row>
    <row r="8" spans="1:6" x14ac:dyDescent="0.2">
      <c r="A8" s="92"/>
      <c r="B8" s="6" t="s">
        <v>25</v>
      </c>
      <c r="C8" s="6" t="s">
        <v>24</v>
      </c>
      <c r="D8" s="9">
        <v>0</v>
      </c>
      <c r="E8" s="9">
        <v>0</v>
      </c>
      <c r="F8" s="9">
        <v>0</v>
      </c>
    </row>
    <row r="9" spans="1:6" ht="25.5" x14ac:dyDescent="0.2">
      <c r="A9" s="92"/>
      <c r="B9" s="6" t="s">
        <v>26</v>
      </c>
      <c r="C9" s="6" t="s">
        <v>24</v>
      </c>
      <c r="D9" s="9">
        <v>4</v>
      </c>
      <c r="E9" s="9">
        <v>4</v>
      </c>
      <c r="F9" s="9">
        <v>0</v>
      </c>
    </row>
    <row r="10" spans="1:6" x14ac:dyDescent="0.2">
      <c r="A10" s="92"/>
      <c r="B10" s="6" t="s">
        <v>27</v>
      </c>
      <c r="C10" s="6" t="s">
        <v>24</v>
      </c>
      <c r="D10" s="9">
        <v>0</v>
      </c>
      <c r="E10" s="9">
        <v>0</v>
      </c>
      <c r="F10" s="9">
        <v>0</v>
      </c>
    </row>
    <row r="11" spans="1:6" x14ac:dyDescent="0.2">
      <c r="A11" s="92"/>
      <c r="B11" s="66" t="s">
        <v>7</v>
      </c>
      <c r="C11" s="66" t="s">
        <v>24</v>
      </c>
      <c r="D11" s="10">
        <v>99</v>
      </c>
      <c r="E11" s="10">
        <v>99</v>
      </c>
      <c r="F11" s="10">
        <v>0</v>
      </c>
    </row>
    <row r="12" spans="1:6" x14ac:dyDescent="0.2">
      <c r="A12" s="66"/>
      <c r="B12" s="6"/>
      <c r="C12" s="6"/>
      <c r="D12" s="7"/>
      <c r="E12" s="7"/>
      <c r="F12" s="7"/>
    </row>
    <row r="13" spans="1:6" x14ac:dyDescent="0.2">
      <c r="A13" s="92">
        <v>2022</v>
      </c>
      <c r="B13" s="6" t="s">
        <v>23</v>
      </c>
      <c r="C13" s="6" t="s">
        <v>24</v>
      </c>
      <c r="D13" s="9">
        <v>95</v>
      </c>
      <c r="E13" s="9">
        <v>95</v>
      </c>
      <c r="F13" s="9">
        <v>0</v>
      </c>
    </row>
    <row r="14" spans="1:6" x14ac:dyDescent="0.2">
      <c r="A14" s="92"/>
      <c r="B14" s="6" t="s">
        <v>25</v>
      </c>
      <c r="C14" s="6" t="s">
        <v>24</v>
      </c>
      <c r="D14" s="9">
        <v>0</v>
      </c>
      <c r="E14" s="9">
        <v>0</v>
      </c>
      <c r="F14" s="7">
        <v>0</v>
      </c>
    </row>
    <row r="15" spans="1:6" ht="25.5" x14ac:dyDescent="0.2">
      <c r="A15" s="92"/>
      <c r="B15" s="6" t="s">
        <v>26</v>
      </c>
      <c r="C15" s="6" t="s">
        <v>24</v>
      </c>
      <c r="D15" s="9">
        <v>4</v>
      </c>
      <c r="E15" s="9">
        <v>4</v>
      </c>
      <c r="F15" s="9">
        <v>0</v>
      </c>
    </row>
    <row r="16" spans="1:6" x14ac:dyDescent="0.2">
      <c r="A16" s="92"/>
      <c r="B16" s="6" t="s">
        <v>27</v>
      </c>
      <c r="C16" s="6" t="s">
        <v>24</v>
      </c>
      <c r="D16" s="7">
        <v>0</v>
      </c>
      <c r="E16" s="7">
        <v>0</v>
      </c>
      <c r="F16" s="7">
        <v>0</v>
      </c>
    </row>
    <row r="17" spans="1:6" x14ac:dyDescent="0.2">
      <c r="A17" s="92"/>
      <c r="B17" s="66" t="s">
        <v>7</v>
      </c>
      <c r="C17" s="66" t="s">
        <v>24</v>
      </c>
      <c r="D17" s="10">
        <f>D13+D14+D15+D16</f>
        <v>99</v>
      </c>
      <c r="E17" s="10">
        <f t="shared" ref="E17" si="0">E13+E14+E15+E16</f>
        <v>99</v>
      </c>
      <c r="F17" s="10">
        <v>0</v>
      </c>
    </row>
    <row r="18" spans="1:6" x14ac:dyDescent="0.2">
      <c r="A18" s="66"/>
      <c r="B18" s="66"/>
      <c r="C18" s="66"/>
      <c r="D18" s="7"/>
      <c r="E18" s="7"/>
      <c r="F18" s="7"/>
    </row>
    <row r="19" spans="1:6" x14ac:dyDescent="0.2">
      <c r="A19" s="92" t="s">
        <v>4</v>
      </c>
      <c r="B19" s="66" t="s">
        <v>23</v>
      </c>
      <c r="C19" s="66" t="s">
        <v>24</v>
      </c>
      <c r="D19" s="10">
        <v>0</v>
      </c>
      <c r="E19" s="10">
        <f>E13-E7</f>
        <v>0</v>
      </c>
      <c r="F19" s="10">
        <v>0</v>
      </c>
    </row>
    <row r="20" spans="1:6" x14ac:dyDescent="0.2">
      <c r="A20" s="92"/>
      <c r="B20" s="66" t="s">
        <v>25</v>
      </c>
      <c r="C20" s="66" t="s">
        <v>24</v>
      </c>
      <c r="D20" s="10">
        <f t="shared" ref="D20:F22" si="1">D14-D8</f>
        <v>0</v>
      </c>
      <c r="E20" s="10">
        <f t="shared" si="1"/>
        <v>0</v>
      </c>
      <c r="F20" s="10">
        <v>0</v>
      </c>
    </row>
    <row r="21" spans="1:6" ht="25.5" x14ac:dyDescent="0.2">
      <c r="A21" s="92"/>
      <c r="B21" s="66" t="s">
        <v>26</v>
      </c>
      <c r="C21" s="66" t="s">
        <v>24</v>
      </c>
      <c r="D21" s="10">
        <f t="shared" si="1"/>
        <v>0</v>
      </c>
      <c r="E21" s="10">
        <f t="shared" si="1"/>
        <v>0</v>
      </c>
      <c r="F21" s="10">
        <v>0</v>
      </c>
    </row>
    <row r="22" spans="1:6" x14ac:dyDescent="0.2">
      <c r="A22" s="92"/>
      <c r="B22" s="66" t="s">
        <v>27</v>
      </c>
      <c r="C22" s="66" t="s">
        <v>24</v>
      </c>
      <c r="D22" s="10">
        <f t="shared" si="1"/>
        <v>0</v>
      </c>
      <c r="E22" s="10">
        <f>E16-E10</f>
        <v>0</v>
      </c>
      <c r="F22" s="10">
        <f t="shared" si="1"/>
        <v>0</v>
      </c>
    </row>
    <row r="23" spans="1:6" x14ac:dyDescent="0.2">
      <c r="A23" s="92"/>
      <c r="B23" s="66" t="s">
        <v>7</v>
      </c>
      <c r="C23" s="66" t="s">
        <v>24</v>
      </c>
      <c r="D23" s="10">
        <f>SUM(D19:D22)</f>
        <v>0</v>
      </c>
      <c r="E23" s="10">
        <f>SUM(E19:E22)</f>
        <v>0</v>
      </c>
      <c r="F23" s="10">
        <v>0</v>
      </c>
    </row>
  </sheetData>
  <mergeCells count="8">
    <mergeCell ref="A19:A23"/>
    <mergeCell ref="A3:A6"/>
    <mergeCell ref="B3:B5"/>
    <mergeCell ref="C3:C5"/>
    <mergeCell ref="D3:F3"/>
    <mergeCell ref="D4:F4"/>
    <mergeCell ref="A7:A11"/>
    <mergeCell ref="A13:A1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H12"/>
  <sheetViews>
    <sheetView workbookViewId="0">
      <selection activeCell="B12" sqref="B12"/>
    </sheetView>
  </sheetViews>
  <sheetFormatPr defaultRowHeight="12.75" x14ac:dyDescent="0.2"/>
  <cols>
    <col min="1" max="1" width="24.5703125" style="1" customWidth="1"/>
    <col min="2" max="2" width="19.85546875" style="1" customWidth="1"/>
    <col min="3" max="8" width="13.85546875" style="1" customWidth="1"/>
    <col min="9" max="16384" width="9.140625" style="1"/>
  </cols>
  <sheetData>
    <row r="2" spans="1:8" x14ac:dyDescent="0.2">
      <c r="A2" s="94" t="s">
        <v>215</v>
      </c>
      <c r="B2" s="94"/>
      <c r="C2" s="94"/>
      <c r="D2" s="94"/>
      <c r="E2" s="94"/>
      <c r="F2" s="94"/>
      <c r="G2" s="94"/>
      <c r="H2" s="94"/>
    </row>
    <row r="4" spans="1:8" ht="13.5" x14ac:dyDescent="0.2">
      <c r="A4" s="43" t="s">
        <v>28</v>
      </c>
      <c r="B4" s="43" t="s">
        <v>29</v>
      </c>
      <c r="C4" s="43" t="s">
        <v>30</v>
      </c>
      <c r="D4" s="43" t="s">
        <v>31</v>
      </c>
      <c r="E4" s="43" t="s">
        <v>32</v>
      </c>
      <c r="F4" s="43" t="s">
        <v>33</v>
      </c>
      <c r="G4" s="43" t="s">
        <v>34</v>
      </c>
      <c r="H4" s="43" t="s">
        <v>35</v>
      </c>
    </row>
    <row r="5" spans="1:8" ht="13.5" x14ac:dyDescent="0.2">
      <c r="A5" s="95" t="s">
        <v>36</v>
      </c>
      <c r="B5" s="44">
        <v>44197</v>
      </c>
      <c r="C5" s="68">
        <f>SUM(D5:H5)</f>
        <v>11996</v>
      </c>
      <c r="D5" s="45">
        <v>0</v>
      </c>
      <c r="E5" s="45">
        <v>0</v>
      </c>
      <c r="F5" s="45">
        <v>0</v>
      </c>
      <c r="G5" s="45">
        <v>11996</v>
      </c>
      <c r="H5" s="45" t="s">
        <v>213</v>
      </c>
    </row>
    <row r="6" spans="1:8" ht="13.5" x14ac:dyDescent="0.2">
      <c r="A6" s="95"/>
      <c r="B6" s="44">
        <v>44562</v>
      </c>
      <c r="C6" s="68">
        <f t="shared" ref="C6:C12" si="0">SUM(D6:H6)</f>
        <v>11996</v>
      </c>
      <c r="D6" s="45">
        <v>0</v>
      </c>
      <c r="E6" s="45">
        <v>0</v>
      </c>
      <c r="F6" s="45">
        <v>0</v>
      </c>
      <c r="G6" s="45">
        <v>11996</v>
      </c>
      <c r="H6" s="45" t="s">
        <v>213</v>
      </c>
    </row>
    <row r="7" spans="1:8" ht="13.5" x14ac:dyDescent="0.2">
      <c r="A7" s="95" t="s">
        <v>37</v>
      </c>
      <c r="B7" s="44">
        <v>44197</v>
      </c>
      <c r="C7" s="68">
        <f t="shared" si="0"/>
        <v>8.7170000000000005</v>
      </c>
      <c r="D7" s="45"/>
      <c r="E7" s="45">
        <v>0</v>
      </c>
      <c r="F7" s="45">
        <v>0</v>
      </c>
      <c r="G7" s="45">
        <v>8.7170000000000005</v>
      </c>
      <c r="H7" s="45" t="s">
        <v>214</v>
      </c>
    </row>
    <row r="8" spans="1:8" ht="13.5" x14ac:dyDescent="0.2">
      <c r="A8" s="95"/>
      <c r="B8" s="44">
        <v>44563</v>
      </c>
      <c r="C8" s="68">
        <v>8.6999999999999993</v>
      </c>
      <c r="D8" s="45"/>
      <c r="E8" s="45">
        <v>0</v>
      </c>
      <c r="F8" s="45">
        <v>0</v>
      </c>
      <c r="G8" s="45">
        <v>8.6999999999999993</v>
      </c>
      <c r="H8" s="45">
        <v>0.2</v>
      </c>
    </row>
    <row r="9" spans="1:8" ht="13.5" x14ac:dyDescent="0.2">
      <c r="A9" s="95" t="s">
        <v>38</v>
      </c>
      <c r="B9" s="44">
        <v>44199</v>
      </c>
      <c r="C9" s="69">
        <f t="shared" si="0"/>
        <v>2</v>
      </c>
      <c r="D9" s="46">
        <v>1</v>
      </c>
      <c r="E9" s="46">
        <v>1</v>
      </c>
      <c r="F9" s="46">
        <v>0</v>
      </c>
      <c r="G9" s="46"/>
      <c r="H9" s="46"/>
    </row>
    <row r="10" spans="1:8" ht="13.5" x14ac:dyDescent="0.2">
      <c r="A10" s="95"/>
      <c r="B10" s="44">
        <v>44565</v>
      </c>
      <c r="C10" s="69">
        <f t="shared" si="0"/>
        <v>2</v>
      </c>
      <c r="D10" s="46">
        <v>1</v>
      </c>
      <c r="E10" s="46">
        <v>1</v>
      </c>
      <c r="F10" s="46">
        <v>0</v>
      </c>
      <c r="G10" s="46"/>
      <c r="H10" s="46"/>
    </row>
    <row r="11" spans="1:8" ht="13.5" x14ac:dyDescent="0.2">
      <c r="A11" s="95" t="s">
        <v>39</v>
      </c>
      <c r="B11" s="44">
        <v>44201</v>
      </c>
      <c r="C11" s="69">
        <f t="shared" si="0"/>
        <v>12</v>
      </c>
      <c r="D11" s="46"/>
      <c r="E11" s="46"/>
      <c r="F11" s="46"/>
      <c r="G11" s="46">
        <v>12</v>
      </c>
      <c r="H11" s="46"/>
    </row>
    <row r="12" spans="1:8" ht="13.5" x14ac:dyDescent="0.2">
      <c r="A12" s="95"/>
      <c r="B12" s="44">
        <v>44567</v>
      </c>
      <c r="C12" s="69">
        <f t="shared" si="0"/>
        <v>12</v>
      </c>
      <c r="D12" s="46"/>
      <c r="E12" s="46"/>
      <c r="F12" s="46"/>
      <c r="G12" s="46">
        <v>12</v>
      </c>
      <c r="H12" s="46"/>
    </row>
  </sheetData>
  <mergeCells count="5">
    <mergeCell ref="A2:H2"/>
    <mergeCell ref="A5:A6"/>
    <mergeCell ref="A7:A8"/>
    <mergeCell ref="A9:A10"/>
    <mergeCell ref="A11:A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E7"/>
  <sheetViews>
    <sheetView workbookViewId="0">
      <selection activeCell="A7" sqref="A7"/>
    </sheetView>
  </sheetViews>
  <sheetFormatPr defaultRowHeight="12.75" x14ac:dyDescent="0.2"/>
  <cols>
    <col min="1" max="5" width="19.85546875" style="1" customWidth="1"/>
    <col min="6" max="16384" width="9.140625" style="1"/>
  </cols>
  <sheetData>
    <row r="2" spans="1:5" x14ac:dyDescent="0.2">
      <c r="A2" s="96" t="s">
        <v>216</v>
      </c>
      <c r="B2" s="96"/>
      <c r="C2" s="96"/>
      <c r="D2" s="96"/>
      <c r="E2" s="96"/>
    </row>
    <row r="3" spans="1:5" x14ac:dyDescent="0.2">
      <c r="A3" s="96"/>
      <c r="B3" s="96"/>
      <c r="C3" s="96"/>
      <c r="D3" s="96"/>
      <c r="E3" s="96"/>
    </row>
    <row r="4" spans="1:5" x14ac:dyDescent="0.2">
      <c r="A4" s="38"/>
      <c r="B4" s="38"/>
      <c r="C4" s="38"/>
      <c r="D4" s="38"/>
      <c r="E4" s="38"/>
    </row>
    <row r="5" spans="1:5" ht="13.5" x14ac:dyDescent="0.2">
      <c r="A5" s="43" t="s">
        <v>29</v>
      </c>
      <c r="B5" s="43" t="s">
        <v>199</v>
      </c>
      <c r="C5" s="43" t="s">
        <v>40</v>
      </c>
      <c r="D5" s="43" t="s">
        <v>200</v>
      </c>
      <c r="E5" s="43" t="s">
        <v>41</v>
      </c>
    </row>
    <row r="6" spans="1:5" x14ac:dyDescent="0.2">
      <c r="A6" s="39">
        <v>44561</v>
      </c>
      <c r="B6" s="40">
        <v>18.41</v>
      </c>
      <c r="C6" s="40">
        <v>10</v>
      </c>
      <c r="D6" s="40">
        <v>21.45</v>
      </c>
      <c r="E6" s="40">
        <v>0</v>
      </c>
    </row>
    <row r="7" spans="1:5" x14ac:dyDescent="0.2">
      <c r="A7" s="39">
        <v>44926</v>
      </c>
      <c r="B7" s="40">
        <v>18.41</v>
      </c>
      <c r="C7" s="40">
        <v>10</v>
      </c>
      <c r="D7" s="40" t="s">
        <v>217</v>
      </c>
      <c r="E7" s="40">
        <v>0</v>
      </c>
    </row>
  </sheetData>
  <mergeCells count="1">
    <mergeCell ref="A2:E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F28"/>
  <sheetViews>
    <sheetView topLeftCell="A22" workbookViewId="0">
      <selection activeCell="E8" sqref="E8"/>
    </sheetView>
  </sheetViews>
  <sheetFormatPr defaultRowHeight="12.75" x14ac:dyDescent="0.2"/>
  <cols>
    <col min="1" max="1" width="5" style="11" customWidth="1"/>
    <col min="2" max="2" width="9.140625" style="11"/>
    <col min="3" max="3" width="53.7109375" style="11" customWidth="1"/>
    <col min="4" max="5" width="9.140625" style="11"/>
    <col min="6" max="6" width="12.7109375" style="11" customWidth="1"/>
    <col min="7" max="7" width="4.42578125" style="11" customWidth="1"/>
    <col min="8" max="16384" width="9.140625" style="11"/>
  </cols>
  <sheetData>
    <row r="2" spans="2:6" x14ac:dyDescent="0.2">
      <c r="B2" s="97" t="s">
        <v>204</v>
      </c>
      <c r="C2" s="97"/>
      <c r="D2" s="97"/>
      <c r="E2" s="97"/>
      <c r="F2" s="97"/>
    </row>
    <row r="3" spans="2:6" x14ac:dyDescent="0.2">
      <c r="B3" s="98"/>
      <c r="C3" s="98"/>
      <c r="D3" s="98"/>
      <c r="E3" s="98"/>
      <c r="F3" s="98"/>
    </row>
    <row r="4" spans="2:6" x14ac:dyDescent="0.2">
      <c r="B4" s="99" t="s">
        <v>42</v>
      </c>
      <c r="C4" s="99" t="s">
        <v>43</v>
      </c>
      <c r="D4" s="99" t="s">
        <v>44</v>
      </c>
      <c r="E4" s="99"/>
      <c r="F4" s="99"/>
    </row>
    <row r="5" spans="2:6" ht="38.25" x14ac:dyDescent="0.2">
      <c r="B5" s="99"/>
      <c r="C5" s="99"/>
      <c r="D5" s="59">
        <v>2021</v>
      </c>
      <c r="E5" s="59">
        <v>2022</v>
      </c>
      <c r="F5" s="59" t="s">
        <v>1</v>
      </c>
    </row>
    <row r="6" spans="2:6" x14ac:dyDescent="0.2">
      <c r="B6" s="59">
        <v>1</v>
      </c>
      <c r="C6" s="59">
        <v>2</v>
      </c>
      <c r="D6" s="59">
        <v>3</v>
      </c>
      <c r="E6" s="59">
        <v>4</v>
      </c>
      <c r="F6" s="59">
        <v>5</v>
      </c>
    </row>
    <row r="7" spans="2:6" ht="25.5" customHeight="1" x14ac:dyDescent="0.2">
      <c r="B7" s="59">
        <v>1</v>
      </c>
      <c r="C7" s="12" t="s">
        <v>45</v>
      </c>
      <c r="D7" s="60">
        <v>3.83</v>
      </c>
      <c r="E7" s="60">
        <v>3.65</v>
      </c>
      <c r="F7" s="61">
        <f>(E7/D7)-1</f>
        <v>-4.6997389033942572E-2</v>
      </c>
    </row>
    <row r="8" spans="2:6" x14ac:dyDescent="0.2">
      <c r="B8" s="59">
        <v>1.1000000000000001</v>
      </c>
      <c r="C8" s="13" t="s">
        <v>46</v>
      </c>
      <c r="D8" s="60"/>
      <c r="E8" s="60"/>
      <c r="F8" s="61"/>
    </row>
    <row r="9" spans="2:6" x14ac:dyDescent="0.2">
      <c r="B9" s="59">
        <v>1.2</v>
      </c>
      <c r="C9" s="13" t="s">
        <v>47</v>
      </c>
      <c r="D9" s="60"/>
      <c r="E9" s="60"/>
      <c r="F9" s="61"/>
    </row>
    <row r="10" spans="2:6" x14ac:dyDescent="0.2">
      <c r="B10" s="59">
        <v>1.3</v>
      </c>
      <c r="C10" s="13" t="s">
        <v>48</v>
      </c>
      <c r="D10" s="60"/>
      <c r="E10" s="60"/>
      <c r="F10" s="61"/>
    </row>
    <row r="11" spans="2:6" x14ac:dyDescent="0.2">
      <c r="B11" s="59">
        <v>1.4</v>
      </c>
      <c r="C11" s="13" t="s">
        <v>49</v>
      </c>
      <c r="D11" s="60"/>
      <c r="E11" s="60"/>
      <c r="F11" s="61"/>
    </row>
    <row r="12" spans="2:6" ht="25.5" x14ac:dyDescent="0.2">
      <c r="B12" s="59">
        <v>2</v>
      </c>
      <c r="C12" s="14" t="s">
        <v>50</v>
      </c>
      <c r="D12" s="60">
        <v>1.8283199999999999</v>
      </c>
      <c r="E12" s="60">
        <v>1.8138000000000001</v>
      </c>
      <c r="F12" s="61">
        <f t="shared" ref="F12" si="0">(E12/D12)-1</f>
        <v>-7.9417169860854786E-3</v>
      </c>
    </row>
    <row r="13" spans="2:6" x14ac:dyDescent="0.2">
      <c r="B13" s="59">
        <v>2.1</v>
      </c>
      <c r="C13" s="13" t="s">
        <v>46</v>
      </c>
      <c r="D13" s="60"/>
      <c r="E13" s="60"/>
      <c r="F13" s="61"/>
    </row>
    <row r="14" spans="2:6" x14ac:dyDescent="0.2">
      <c r="B14" s="59">
        <v>2.2000000000000002</v>
      </c>
      <c r="C14" s="13" t="s">
        <v>47</v>
      </c>
      <c r="D14" s="60"/>
      <c r="E14" s="60"/>
      <c r="F14" s="61"/>
    </row>
    <row r="15" spans="2:6" x14ac:dyDescent="0.2">
      <c r="B15" s="59">
        <v>2.2999999999999998</v>
      </c>
      <c r="C15" s="13" t="s">
        <v>48</v>
      </c>
      <c r="D15" s="60"/>
      <c r="E15" s="60"/>
      <c r="F15" s="61"/>
    </row>
    <row r="16" spans="2:6" x14ac:dyDescent="0.2">
      <c r="B16" s="59">
        <v>2.4</v>
      </c>
      <c r="C16" s="13" t="s">
        <v>49</v>
      </c>
      <c r="D16" s="60"/>
      <c r="E16" s="60"/>
      <c r="F16" s="61"/>
    </row>
    <row r="17" spans="2:6" ht="63.75" x14ac:dyDescent="0.2">
      <c r="B17" s="59">
        <v>3</v>
      </c>
      <c r="C17" s="14" t="s">
        <v>51</v>
      </c>
      <c r="D17" s="60"/>
      <c r="E17" s="60"/>
      <c r="F17" s="61"/>
    </row>
    <row r="18" spans="2:6" x14ac:dyDescent="0.2">
      <c r="B18" s="59">
        <v>3.1</v>
      </c>
      <c r="C18" s="13" t="s">
        <v>46</v>
      </c>
      <c r="D18" s="60"/>
      <c r="E18" s="60"/>
      <c r="F18" s="61"/>
    </row>
    <row r="19" spans="2:6" x14ac:dyDescent="0.2">
      <c r="B19" s="59">
        <v>3.2</v>
      </c>
      <c r="C19" s="13" t="s">
        <v>47</v>
      </c>
      <c r="D19" s="60"/>
      <c r="E19" s="60"/>
      <c r="F19" s="61"/>
    </row>
    <row r="20" spans="2:6" x14ac:dyDescent="0.2">
      <c r="B20" s="59">
        <v>3.3</v>
      </c>
      <c r="C20" s="13" t="s">
        <v>48</v>
      </c>
      <c r="D20" s="60"/>
      <c r="E20" s="60"/>
      <c r="F20" s="61"/>
    </row>
    <row r="21" spans="2:6" x14ac:dyDescent="0.2">
      <c r="B21" s="59">
        <v>3.4</v>
      </c>
      <c r="C21" s="13" t="s">
        <v>49</v>
      </c>
      <c r="D21" s="60"/>
      <c r="E21" s="60"/>
      <c r="F21" s="61"/>
    </row>
    <row r="22" spans="2:6" ht="63.75" customHeight="1" x14ac:dyDescent="0.2">
      <c r="B22" s="59">
        <v>4</v>
      </c>
      <c r="C22" s="14" t="s">
        <v>52</v>
      </c>
      <c r="D22" s="60"/>
      <c r="E22" s="60"/>
      <c r="F22" s="61"/>
    </row>
    <row r="23" spans="2:6" x14ac:dyDescent="0.2">
      <c r="B23" s="59">
        <v>4.0999999999999996</v>
      </c>
      <c r="C23" s="13" t="s">
        <v>46</v>
      </c>
      <c r="D23" s="60"/>
      <c r="E23" s="60"/>
      <c r="F23" s="61"/>
    </row>
    <row r="24" spans="2:6" x14ac:dyDescent="0.2">
      <c r="B24" s="59">
        <v>4.2</v>
      </c>
      <c r="C24" s="13" t="s">
        <v>47</v>
      </c>
      <c r="D24" s="60"/>
      <c r="E24" s="60"/>
      <c r="F24" s="61"/>
    </row>
    <row r="25" spans="2:6" x14ac:dyDescent="0.2">
      <c r="B25" s="59">
        <v>4.3</v>
      </c>
      <c r="C25" s="13" t="s">
        <v>48</v>
      </c>
      <c r="D25" s="60"/>
      <c r="E25" s="60"/>
      <c r="F25" s="61"/>
    </row>
    <row r="26" spans="2:6" x14ac:dyDescent="0.2">
      <c r="B26" s="59">
        <v>4.4000000000000004</v>
      </c>
      <c r="C26" s="13" t="s">
        <v>49</v>
      </c>
      <c r="D26" s="60"/>
      <c r="E26" s="60"/>
      <c r="F26" s="61"/>
    </row>
    <row r="27" spans="2:6" ht="38.25" x14ac:dyDescent="0.2">
      <c r="B27" s="59">
        <v>5</v>
      </c>
      <c r="C27" s="14" t="s">
        <v>53</v>
      </c>
      <c r="D27" s="60"/>
      <c r="E27" s="60"/>
      <c r="F27" s="61"/>
    </row>
    <row r="28" spans="2:6" ht="51" x14ac:dyDescent="0.2">
      <c r="B28" s="59">
        <v>5.0999999999999996</v>
      </c>
      <c r="C28" s="14" t="s">
        <v>54</v>
      </c>
      <c r="D28" s="60"/>
      <c r="E28" s="60"/>
      <c r="F28" s="61"/>
    </row>
  </sheetData>
  <mergeCells count="4">
    <mergeCell ref="B2:F3"/>
    <mergeCell ref="B4:B5"/>
    <mergeCell ref="C4:C5"/>
    <mergeCell ref="D4:F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U9"/>
  <sheetViews>
    <sheetView topLeftCell="B1" zoomScaleNormal="100" workbookViewId="0">
      <selection activeCell="B2" sqref="B2:U3"/>
    </sheetView>
  </sheetViews>
  <sheetFormatPr defaultRowHeight="12.75" x14ac:dyDescent="0.2"/>
  <cols>
    <col min="1" max="1" width="4.42578125" style="16" customWidth="1"/>
    <col min="2" max="2" width="9.140625" style="16"/>
    <col min="3" max="3" width="22.28515625" style="16" customWidth="1"/>
    <col min="4" max="8" width="9.140625" style="16" customWidth="1"/>
    <col min="9" max="19" width="9.140625" style="16"/>
    <col min="20" max="20" width="37.140625" style="16" customWidth="1"/>
    <col min="21" max="21" width="25.28515625" style="16" customWidth="1"/>
    <col min="22" max="16384" width="9.140625" style="16"/>
  </cols>
  <sheetData>
    <row r="2" spans="2:21" x14ac:dyDescent="0.2">
      <c r="B2" s="100" t="s">
        <v>223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</row>
    <row r="3" spans="2:21" x14ac:dyDescent="0.2"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</row>
    <row r="4" spans="2:21" x14ac:dyDescent="0.2">
      <c r="B4" s="99" t="s">
        <v>42</v>
      </c>
      <c r="C4" s="99" t="s">
        <v>55</v>
      </c>
      <c r="D4" s="99" t="s">
        <v>56</v>
      </c>
      <c r="E4" s="99"/>
      <c r="F4" s="99"/>
      <c r="G4" s="99"/>
      <c r="H4" s="99" t="s">
        <v>57</v>
      </c>
      <c r="I4" s="99"/>
      <c r="J4" s="99"/>
      <c r="K4" s="99"/>
      <c r="L4" s="99" t="s">
        <v>58</v>
      </c>
      <c r="M4" s="99"/>
      <c r="N4" s="99"/>
      <c r="O4" s="99"/>
      <c r="P4" s="99" t="s">
        <v>59</v>
      </c>
      <c r="Q4" s="99"/>
      <c r="R4" s="99"/>
      <c r="S4" s="99"/>
      <c r="T4" s="99" t="s">
        <v>60</v>
      </c>
      <c r="U4" s="99" t="s">
        <v>61</v>
      </c>
    </row>
    <row r="5" spans="2:21" ht="137.25" customHeight="1" x14ac:dyDescent="0.2"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</row>
    <row r="6" spans="2:21" x14ac:dyDescent="0.2">
      <c r="B6" s="99"/>
      <c r="C6" s="99"/>
      <c r="D6" s="59" t="s">
        <v>62</v>
      </c>
      <c r="E6" s="59" t="s">
        <v>63</v>
      </c>
      <c r="F6" s="59" t="s">
        <v>64</v>
      </c>
      <c r="G6" s="59" t="s">
        <v>65</v>
      </c>
      <c r="H6" s="59" t="s">
        <v>62</v>
      </c>
      <c r="I6" s="59" t="s">
        <v>63</v>
      </c>
      <c r="J6" s="59" t="s">
        <v>64</v>
      </c>
      <c r="K6" s="59" t="s">
        <v>65</v>
      </c>
      <c r="L6" s="59" t="s">
        <v>62</v>
      </c>
      <c r="M6" s="59" t="s">
        <v>63</v>
      </c>
      <c r="N6" s="59" t="s">
        <v>64</v>
      </c>
      <c r="O6" s="59" t="s">
        <v>65</v>
      </c>
      <c r="P6" s="59" t="s">
        <v>62</v>
      </c>
      <c r="Q6" s="59" t="s">
        <v>63</v>
      </c>
      <c r="R6" s="59" t="s">
        <v>64</v>
      </c>
      <c r="S6" s="59" t="s">
        <v>65</v>
      </c>
      <c r="T6" s="99"/>
      <c r="U6" s="99"/>
    </row>
    <row r="7" spans="2:21" x14ac:dyDescent="0.2">
      <c r="B7" s="59">
        <v>1</v>
      </c>
      <c r="C7" s="59">
        <v>2</v>
      </c>
      <c r="D7" s="59">
        <v>3</v>
      </c>
      <c r="E7" s="59">
        <v>4</v>
      </c>
      <c r="F7" s="59">
        <v>5</v>
      </c>
      <c r="G7" s="59">
        <v>6</v>
      </c>
      <c r="H7" s="59">
        <v>7</v>
      </c>
      <c r="I7" s="59">
        <v>8</v>
      </c>
      <c r="J7" s="59">
        <v>9</v>
      </c>
      <c r="K7" s="59">
        <v>10</v>
      </c>
      <c r="L7" s="59">
        <v>11</v>
      </c>
      <c r="M7" s="59">
        <v>12</v>
      </c>
      <c r="N7" s="59">
        <v>13</v>
      </c>
      <c r="O7" s="59">
        <v>14</v>
      </c>
      <c r="P7" s="59">
        <v>15</v>
      </c>
      <c r="Q7" s="59">
        <v>16</v>
      </c>
      <c r="R7" s="59">
        <v>17</v>
      </c>
      <c r="S7" s="59">
        <v>18</v>
      </c>
      <c r="T7" s="59">
        <v>19</v>
      </c>
      <c r="U7" s="59">
        <v>20</v>
      </c>
    </row>
    <row r="8" spans="2:21" x14ac:dyDescent="0.2">
      <c r="B8" s="59"/>
      <c r="C8" s="15"/>
      <c r="D8" s="105"/>
      <c r="E8" s="106"/>
      <c r="F8" s="106"/>
      <c r="G8" s="107"/>
      <c r="H8" s="105"/>
      <c r="I8" s="106"/>
      <c r="J8" s="106"/>
      <c r="K8" s="107"/>
      <c r="L8" s="108"/>
      <c r="M8" s="109"/>
      <c r="N8" s="109"/>
      <c r="O8" s="110"/>
      <c r="P8" s="102"/>
      <c r="Q8" s="103"/>
      <c r="R8" s="103"/>
      <c r="S8" s="104"/>
      <c r="T8" s="15"/>
      <c r="U8" s="15"/>
    </row>
    <row r="9" spans="2:21" ht="25.5" x14ac:dyDescent="0.2">
      <c r="B9" s="59">
        <v>1</v>
      </c>
      <c r="C9" s="15" t="s">
        <v>66</v>
      </c>
      <c r="D9" s="105">
        <v>3.65</v>
      </c>
      <c r="E9" s="106"/>
      <c r="F9" s="106"/>
      <c r="G9" s="107"/>
      <c r="H9" s="105">
        <v>1.8138000000000001</v>
      </c>
      <c r="I9" s="106"/>
      <c r="J9" s="106"/>
      <c r="K9" s="107"/>
      <c r="L9" s="102">
        <v>0</v>
      </c>
      <c r="M9" s="103"/>
      <c r="N9" s="103"/>
      <c r="O9" s="104"/>
      <c r="P9" s="102">
        <v>0</v>
      </c>
      <c r="Q9" s="103"/>
      <c r="R9" s="103"/>
      <c r="S9" s="104"/>
      <c r="T9" s="15"/>
      <c r="U9" s="15"/>
    </row>
  </sheetData>
  <mergeCells count="17">
    <mergeCell ref="P9:S9"/>
    <mergeCell ref="D8:G8"/>
    <mergeCell ref="H8:K8"/>
    <mergeCell ref="D9:G9"/>
    <mergeCell ref="H9:K9"/>
    <mergeCell ref="L8:O8"/>
    <mergeCell ref="P8:S8"/>
    <mergeCell ref="L9:O9"/>
    <mergeCell ref="B2:U3"/>
    <mergeCell ref="B4:B6"/>
    <mergeCell ref="C4:C6"/>
    <mergeCell ref="D4:G5"/>
    <mergeCell ref="H4:K5"/>
    <mergeCell ref="L4:O5"/>
    <mergeCell ref="P4:S5"/>
    <mergeCell ref="T4:T6"/>
    <mergeCell ref="U4:U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13"/>
  <sheetViews>
    <sheetView workbookViewId="0">
      <selection activeCell="C12" sqref="C12"/>
    </sheetView>
  </sheetViews>
  <sheetFormatPr defaultRowHeight="12.75" x14ac:dyDescent="0.2"/>
  <cols>
    <col min="1" max="1" width="61.7109375" style="41" customWidth="1"/>
    <col min="2" max="2" width="14.140625" style="41" customWidth="1"/>
    <col min="3" max="3" width="17.7109375" style="41" customWidth="1"/>
    <col min="4" max="16384" width="9.140625" style="41"/>
  </cols>
  <sheetData>
    <row r="1" spans="1:3" x14ac:dyDescent="0.2">
      <c r="A1" s="11"/>
      <c r="B1" s="11"/>
      <c r="C1" s="11"/>
    </row>
    <row r="2" spans="1:3" x14ac:dyDescent="0.2">
      <c r="A2" s="111" t="s">
        <v>224</v>
      </c>
      <c r="B2" s="111"/>
      <c r="C2" s="111"/>
    </row>
    <row r="3" spans="1:3" x14ac:dyDescent="0.2">
      <c r="A3" s="111"/>
      <c r="B3" s="111"/>
      <c r="C3" s="111"/>
    </row>
    <row r="4" spans="1:3" x14ac:dyDescent="0.2">
      <c r="A4" s="42" t="s">
        <v>67</v>
      </c>
      <c r="B4" s="42" t="s">
        <v>68</v>
      </c>
      <c r="C4" s="18" t="s">
        <v>221</v>
      </c>
    </row>
    <row r="5" spans="1:3" x14ac:dyDescent="0.2">
      <c r="A5" s="19" t="s">
        <v>208</v>
      </c>
      <c r="B5" s="20" t="s">
        <v>69</v>
      </c>
      <c r="C5" s="21" t="s">
        <v>214</v>
      </c>
    </row>
    <row r="6" spans="1:3" x14ac:dyDescent="0.2">
      <c r="A6" s="19" t="s">
        <v>205</v>
      </c>
      <c r="B6" s="20" t="s">
        <v>70</v>
      </c>
      <c r="C6" s="21">
        <v>13</v>
      </c>
    </row>
    <row r="7" spans="1:3" x14ac:dyDescent="0.2">
      <c r="A7" s="19" t="s">
        <v>206</v>
      </c>
      <c r="B7" s="20" t="s">
        <v>70</v>
      </c>
      <c r="C7" s="21">
        <v>1</v>
      </c>
    </row>
    <row r="8" spans="1:3" x14ac:dyDescent="0.2">
      <c r="A8" s="19" t="s">
        <v>207</v>
      </c>
      <c r="B8" s="20" t="s">
        <v>71</v>
      </c>
      <c r="C8" s="21" t="s">
        <v>225</v>
      </c>
    </row>
    <row r="9" spans="1:3" x14ac:dyDescent="0.2">
      <c r="A9" s="19" t="s">
        <v>72</v>
      </c>
      <c r="B9" s="20" t="s">
        <v>70</v>
      </c>
      <c r="C9" s="21">
        <v>30</v>
      </c>
    </row>
    <row r="10" spans="1:3" x14ac:dyDescent="0.2">
      <c r="A10" s="19" t="s">
        <v>73</v>
      </c>
      <c r="B10" s="20" t="s">
        <v>70</v>
      </c>
      <c r="C10" s="21">
        <v>77</v>
      </c>
    </row>
    <row r="11" spans="1:3" x14ac:dyDescent="0.2">
      <c r="A11" s="19" t="s">
        <v>74</v>
      </c>
      <c r="B11" s="20" t="s">
        <v>70</v>
      </c>
      <c r="C11" s="21">
        <v>31</v>
      </c>
    </row>
    <row r="12" spans="1:3" x14ac:dyDescent="0.2">
      <c r="A12" s="19" t="s">
        <v>75</v>
      </c>
      <c r="B12" s="20" t="s">
        <v>70</v>
      </c>
      <c r="C12" s="21">
        <v>12</v>
      </c>
    </row>
    <row r="13" spans="1:3" x14ac:dyDescent="0.2">
      <c r="A13" s="17"/>
      <c r="B13" s="17"/>
      <c r="C13" s="17"/>
    </row>
  </sheetData>
  <mergeCells count="1">
    <mergeCell ref="A2:C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R19"/>
  <sheetViews>
    <sheetView workbookViewId="0">
      <selection activeCell="D6" sqref="D6"/>
    </sheetView>
  </sheetViews>
  <sheetFormatPr defaultRowHeight="12.75" x14ac:dyDescent="0.2"/>
  <cols>
    <col min="1" max="1" width="9.140625" style="16"/>
    <col min="2" max="2" width="36.85546875" style="16" customWidth="1"/>
    <col min="3" max="4" width="9.140625" style="16"/>
    <col min="5" max="5" width="12.140625" style="16" customWidth="1"/>
    <col min="6" max="7" width="9.140625" style="16"/>
    <col min="8" max="8" width="13.5703125" style="16" customWidth="1"/>
    <col min="9" max="10" width="9.140625" style="16"/>
    <col min="11" max="11" width="11.85546875" style="16" customWidth="1"/>
    <col min="12" max="13" width="9.140625" style="16"/>
    <col min="14" max="14" width="12.28515625" style="16" customWidth="1"/>
    <col min="15" max="16" width="9.140625" style="16"/>
    <col min="17" max="17" width="11.5703125" style="16" customWidth="1"/>
    <col min="18" max="16384" width="9.140625" style="16"/>
  </cols>
  <sheetData>
    <row r="2" spans="1:18" s="48" customFormat="1" ht="15.75" x14ac:dyDescent="0.25">
      <c r="A2" s="47" t="s">
        <v>109</v>
      </c>
    </row>
    <row r="3" spans="1:18" s="48" customFormat="1" ht="16.5" thickBot="1" x14ac:dyDescent="0.3">
      <c r="A3" s="47"/>
    </row>
    <row r="4" spans="1:18" ht="13.5" thickBot="1" x14ac:dyDescent="0.25">
      <c r="A4" s="112" t="s">
        <v>42</v>
      </c>
      <c r="B4" s="112" t="s">
        <v>43</v>
      </c>
      <c r="C4" s="115" t="s">
        <v>76</v>
      </c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7"/>
      <c r="R4" s="118" t="s">
        <v>7</v>
      </c>
    </row>
    <row r="5" spans="1:18" ht="13.5" thickBot="1" x14ac:dyDescent="0.25">
      <c r="A5" s="113"/>
      <c r="B5" s="113"/>
      <c r="C5" s="115" t="s">
        <v>77</v>
      </c>
      <c r="D5" s="116"/>
      <c r="E5" s="117"/>
      <c r="F5" s="115" t="s">
        <v>78</v>
      </c>
      <c r="G5" s="116"/>
      <c r="H5" s="117"/>
      <c r="I5" s="115" t="s">
        <v>79</v>
      </c>
      <c r="J5" s="116"/>
      <c r="K5" s="117"/>
      <c r="L5" s="115" t="s">
        <v>80</v>
      </c>
      <c r="M5" s="116"/>
      <c r="N5" s="117"/>
      <c r="O5" s="115" t="s">
        <v>81</v>
      </c>
      <c r="P5" s="116"/>
      <c r="Q5" s="117"/>
      <c r="R5" s="119"/>
    </row>
    <row r="6" spans="1:18" ht="51.75" thickBot="1" x14ac:dyDescent="0.25">
      <c r="A6" s="114"/>
      <c r="B6" s="114"/>
      <c r="C6" s="22" t="s">
        <v>222</v>
      </c>
      <c r="D6" s="22" t="s">
        <v>226</v>
      </c>
      <c r="E6" s="22" t="s">
        <v>1</v>
      </c>
      <c r="F6" s="22" t="s">
        <v>218</v>
      </c>
      <c r="G6" s="22" t="s">
        <v>222</v>
      </c>
      <c r="H6" s="22" t="s">
        <v>1</v>
      </c>
      <c r="I6" s="22" t="s">
        <v>218</v>
      </c>
      <c r="J6" s="22" t="s">
        <v>222</v>
      </c>
      <c r="K6" s="22" t="s">
        <v>1</v>
      </c>
      <c r="L6" s="22" t="s">
        <v>218</v>
      </c>
      <c r="M6" s="22" t="s">
        <v>222</v>
      </c>
      <c r="N6" s="22" t="s">
        <v>1</v>
      </c>
      <c r="O6" s="22" t="s">
        <v>218</v>
      </c>
      <c r="P6" s="22" t="s">
        <v>222</v>
      </c>
      <c r="Q6" s="22" t="s">
        <v>1</v>
      </c>
      <c r="R6" s="23" t="s">
        <v>222</v>
      </c>
    </row>
    <row r="7" spans="1:18" ht="13.5" thickBot="1" x14ac:dyDescent="0.25">
      <c r="A7" s="24">
        <v>1</v>
      </c>
      <c r="B7" s="22">
        <v>2</v>
      </c>
      <c r="C7" s="22">
        <v>3</v>
      </c>
      <c r="D7" s="22">
        <v>4</v>
      </c>
      <c r="E7" s="22">
        <v>5</v>
      </c>
      <c r="F7" s="22">
        <v>6</v>
      </c>
      <c r="G7" s="22">
        <v>7</v>
      </c>
      <c r="H7" s="22">
        <v>8</v>
      </c>
      <c r="I7" s="22">
        <v>9</v>
      </c>
      <c r="J7" s="22">
        <v>10</v>
      </c>
      <c r="K7" s="22">
        <v>11</v>
      </c>
      <c r="L7" s="22">
        <v>12</v>
      </c>
      <c r="M7" s="22">
        <v>13</v>
      </c>
      <c r="N7" s="22">
        <v>14</v>
      </c>
      <c r="O7" s="22">
        <v>15</v>
      </c>
      <c r="P7" s="22">
        <v>16</v>
      </c>
      <c r="Q7" s="22">
        <v>17</v>
      </c>
      <c r="R7" s="23">
        <v>18</v>
      </c>
    </row>
    <row r="8" spans="1:18" ht="39" thickBot="1" x14ac:dyDescent="0.25">
      <c r="A8" s="24">
        <v>1</v>
      </c>
      <c r="B8" s="25" t="s">
        <v>82</v>
      </c>
      <c r="C8" s="26">
        <v>0</v>
      </c>
      <c r="D8" s="26">
        <v>0</v>
      </c>
      <c r="E8" s="26"/>
      <c r="F8" s="26">
        <v>0</v>
      </c>
      <c r="G8" s="26">
        <v>0</v>
      </c>
      <c r="H8" s="26">
        <v>0</v>
      </c>
      <c r="I8" s="26">
        <v>0</v>
      </c>
      <c r="J8" s="26">
        <v>0</v>
      </c>
      <c r="K8" s="26">
        <v>0</v>
      </c>
      <c r="L8" s="26">
        <v>0</v>
      </c>
      <c r="M8" s="26">
        <v>0</v>
      </c>
      <c r="N8" s="26">
        <v>0</v>
      </c>
      <c r="O8" s="26">
        <v>0</v>
      </c>
      <c r="P8" s="26">
        <v>0</v>
      </c>
      <c r="Q8" s="26">
        <v>0</v>
      </c>
      <c r="R8" s="27">
        <v>0</v>
      </c>
    </row>
    <row r="9" spans="1:18" ht="64.5" thickBot="1" x14ac:dyDescent="0.25">
      <c r="A9" s="28">
        <v>2</v>
      </c>
      <c r="B9" s="25" t="s">
        <v>83</v>
      </c>
      <c r="C9" s="26">
        <v>0</v>
      </c>
      <c r="D9" s="26">
        <v>0</v>
      </c>
      <c r="E9" s="26"/>
      <c r="F9" s="26">
        <v>0</v>
      </c>
      <c r="G9" s="26">
        <v>0</v>
      </c>
      <c r="H9" s="26">
        <v>0</v>
      </c>
      <c r="I9" s="26">
        <v>0</v>
      </c>
      <c r="J9" s="26">
        <v>0</v>
      </c>
      <c r="K9" s="26">
        <v>0</v>
      </c>
      <c r="L9" s="26">
        <v>0</v>
      </c>
      <c r="M9" s="26">
        <v>0</v>
      </c>
      <c r="N9" s="26">
        <v>0</v>
      </c>
      <c r="O9" s="26">
        <v>0</v>
      </c>
      <c r="P9" s="26">
        <v>0</v>
      </c>
      <c r="Q9" s="26" t="s">
        <v>202</v>
      </c>
      <c r="R9" s="27">
        <v>0</v>
      </c>
    </row>
    <row r="10" spans="1:18" ht="102.75" thickBot="1" x14ac:dyDescent="0.25">
      <c r="A10" s="29">
        <v>3</v>
      </c>
      <c r="B10" s="30" t="s">
        <v>84</v>
      </c>
      <c r="C10" s="27">
        <v>0</v>
      </c>
      <c r="D10" s="27">
        <v>0</v>
      </c>
      <c r="E10" s="27" t="s">
        <v>202</v>
      </c>
      <c r="F10" s="27">
        <v>0</v>
      </c>
      <c r="G10" s="27">
        <v>0</v>
      </c>
      <c r="H10" s="26" t="s">
        <v>202</v>
      </c>
      <c r="I10" s="27">
        <v>0</v>
      </c>
      <c r="J10" s="27">
        <v>0</v>
      </c>
      <c r="K10" s="26" t="s">
        <v>202</v>
      </c>
      <c r="L10" s="27">
        <v>0</v>
      </c>
      <c r="M10" s="27">
        <v>0</v>
      </c>
      <c r="N10" s="27" t="s">
        <v>202</v>
      </c>
      <c r="O10" s="27">
        <v>0</v>
      </c>
      <c r="P10" s="27">
        <v>0</v>
      </c>
      <c r="Q10" s="26" t="s">
        <v>202</v>
      </c>
      <c r="R10" s="27">
        <v>0</v>
      </c>
    </row>
    <row r="11" spans="1:18" ht="13.5" thickBot="1" x14ac:dyDescent="0.25">
      <c r="A11" s="31" t="s">
        <v>85</v>
      </c>
      <c r="B11" s="30" t="s">
        <v>86</v>
      </c>
      <c r="C11" s="27">
        <v>0</v>
      </c>
      <c r="D11" s="27">
        <v>0</v>
      </c>
      <c r="E11" s="27" t="s">
        <v>202</v>
      </c>
      <c r="F11" s="27">
        <v>0</v>
      </c>
      <c r="G11" s="27">
        <v>0</v>
      </c>
      <c r="H11" s="26" t="s">
        <v>202</v>
      </c>
      <c r="I11" s="27">
        <v>0</v>
      </c>
      <c r="J11" s="27">
        <v>0</v>
      </c>
      <c r="K11" s="26" t="s">
        <v>202</v>
      </c>
      <c r="L11" s="27">
        <v>0</v>
      </c>
      <c r="M11" s="27">
        <v>0</v>
      </c>
      <c r="N11" s="27" t="s">
        <v>202</v>
      </c>
      <c r="O11" s="27">
        <v>0</v>
      </c>
      <c r="P11" s="27">
        <v>0</v>
      </c>
      <c r="Q11" s="26" t="s">
        <v>202</v>
      </c>
      <c r="R11" s="27">
        <v>0</v>
      </c>
    </row>
    <row r="12" spans="1:18" ht="13.5" thickBot="1" x14ac:dyDescent="0.25">
      <c r="A12" s="31" t="s">
        <v>87</v>
      </c>
      <c r="B12" s="30" t="s">
        <v>88</v>
      </c>
      <c r="C12" s="27">
        <v>0</v>
      </c>
      <c r="D12" s="27">
        <v>0</v>
      </c>
      <c r="E12" s="26" t="s">
        <v>202</v>
      </c>
      <c r="F12" s="27">
        <v>0</v>
      </c>
      <c r="G12" s="27">
        <v>0</v>
      </c>
      <c r="H12" s="26" t="s">
        <v>202</v>
      </c>
      <c r="I12" s="27">
        <v>0</v>
      </c>
      <c r="J12" s="27">
        <v>0</v>
      </c>
      <c r="K12" s="26" t="s">
        <v>202</v>
      </c>
      <c r="L12" s="27">
        <v>0</v>
      </c>
      <c r="M12" s="27">
        <v>0</v>
      </c>
      <c r="N12" s="26" t="s">
        <v>202</v>
      </c>
      <c r="O12" s="27">
        <v>0</v>
      </c>
      <c r="P12" s="27">
        <v>0</v>
      </c>
      <c r="Q12" s="26" t="s">
        <v>202</v>
      </c>
      <c r="R12" s="27">
        <v>0</v>
      </c>
    </row>
    <row r="13" spans="1:18" ht="64.5" thickBot="1" x14ac:dyDescent="0.25">
      <c r="A13" s="28">
        <v>4</v>
      </c>
      <c r="B13" s="25" t="s">
        <v>89</v>
      </c>
      <c r="C13" s="26">
        <v>0</v>
      </c>
      <c r="D13" s="26">
        <v>7</v>
      </c>
      <c r="E13" s="26">
        <v>0</v>
      </c>
      <c r="F13" s="26">
        <v>0</v>
      </c>
      <c r="G13" s="26">
        <v>0</v>
      </c>
      <c r="H13" s="26">
        <v>0</v>
      </c>
      <c r="I13" s="26">
        <v>0</v>
      </c>
      <c r="J13" s="26">
        <v>0</v>
      </c>
      <c r="K13" s="26">
        <v>0</v>
      </c>
      <c r="L13" s="26">
        <v>0</v>
      </c>
      <c r="M13" s="26">
        <v>0</v>
      </c>
      <c r="N13" s="26">
        <v>0</v>
      </c>
      <c r="O13" s="26">
        <v>0</v>
      </c>
      <c r="P13" s="26">
        <v>0</v>
      </c>
      <c r="Q13" s="26" t="s">
        <v>202</v>
      </c>
      <c r="R13" s="27">
        <v>0</v>
      </c>
    </row>
    <row r="14" spans="1:18" ht="51.75" thickBot="1" x14ac:dyDescent="0.25">
      <c r="A14" s="28">
        <v>5</v>
      </c>
      <c r="B14" s="25" t="s">
        <v>90</v>
      </c>
      <c r="C14" s="26">
        <v>0</v>
      </c>
      <c r="D14" s="26">
        <v>0</v>
      </c>
      <c r="E14" s="26">
        <v>0</v>
      </c>
      <c r="F14" s="26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  <c r="N14" s="26">
        <v>0</v>
      </c>
      <c r="O14" s="26">
        <v>0</v>
      </c>
      <c r="P14" s="26">
        <v>0</v>
      </c>
      <c r="Q14" s="26">
        <v>0</v>
      </c>
      <c r="R14" s="27">
        <v>0</v>
      </c>
    </row>
    <row r="15" spans="1:18" ht="51.75" thickBot="1" x14ac:dyDescent="0.25">
      <c r="A15" s="28">
        <v>6</v>
      </c>
      <c r="B15" s="25" t="s">
        <v>91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  <c r="H15" s="26">
        <v>0</v>
      </c>
      <c r="I15" s="26">
        <v>0</v>
      </c>
      <c r="J15" s="26">
        <v>0</v>
      </c>
      <c r="K15" s="26">
        <v>0</v>
      </c>
      <c r="L15" s="26">
        <v>0</v>
      </c>
      <c r="M15" s="26">
        <v>0</v>
      </c>
      <c r="N15" s="26">
        <v>0</v>
      </c>
      <c r="O15" s="26">
        <v>0</v>
      </c>
      <c r="P15" s="26">
        <v>0</v>
      </c>
      <c r="Q15" s="26" t="s">
        <v>202</v>
      </c>
      <c r="R15" s="27">
        <v>0</v>
      </c>
    </row>
    <row r="16" spans="1:18" ht="90" thickBot="1" x14ac:dyDescent="0.25">
      <c r="A16" s="29">
        <v>7</v>
      </c>
      <c r="B16" s="30" t="s">
        <v>92</v>
      </c>
      <c r="C16" s="27">
        <v>0</v>
      </c>
      <c r="D16" s="27">
        <v>0</v>
      </c>
      <c r="E16" s="27" t="s">
        <v>202</v>
      </c>
      <c r="F16" s="27">
        <v>0</v>
      </c>
      <c r="G16" s="27">
        <v>0</v>
      </c>
      <c r="H16" s="27" t="s">
        <v>202</v>
      </c>
      <c r="I16" s="27">
        <v>0</v>
      </c>
      <c r="J16" s="27">
        <v>0</v>
      </c>
      <c r="K16" s="26" t="s">
        <v>202</v>
      </c>
      <c r="L16" s="27">
        <v>0</v>
      </c>
      <c r="M16" s="27">
        <v>0</v>
      </c>
      <c r="N16" s="26" t="s">
        <v>202</v>
      </c>
      <c r="O16" s="27">
        <v>0</v>
      </c>
      <c r="P16" s="27">
        <v>0</v>
      </c>
      <c r="Q16" s="26" t="s">
        <v>202</v>
      </c>
      <c r="R16" s="27">
        <v>0</v>
      </c>
    </row>
    <row r="17" spans="1:18" ht="13.5" thickBot="1" x14ac:dyDescent="0.25">
      <c r="A17" s="31" t="s">
        <v>93</v>
      </c>
      <c r="B17" s="30" t="s">
        <v>86</v>
      </c>
      <c r="C17" s="27">
        <v>0</v>
      </c>
      <c r="D17" s="27">
        <v>0</v>
      </c>
      <c r="E17" s="27" t="s">
        <v>202</v>
      </c>
      <c r="F17" s="27">
        <v>0</v>
      </c>
      <c r="G17" s="27">
        <v>0</v>
      </c>
      <c r="H17" s="27" t="s">
        <v>202</v>
      </c>
      <c r="I17" s="27">
        <v>0</v>
      </c>
      <c r="J17" s="27">
        <v>0</v>
      </c>
      <c r="K17" s="26" t="s">
        <v>202</v>
      </c>
      <c r="L17" s="27">
        <v>0</v>
      </c>
      <c r="M17" s="27">
        <v>0</v>
      </c>
      <c r="N17" s="26" t="s">
        <v>202</v>
      </c>
      <c r="O17" s="27">
        <v>0</v>
      </c>
      <c r="P17" s="27">
        <v>0</v>
      </c>
      <c r="Q17" s="26" t="s">
        <v>202</v>
      </c>
      <c r="R17" s="27">
        <v>0</v>
      </c>
    </row>
    <row r="18" spans="1:18" ht="13.5" thickBot="1" x14ac:dyDescent="0.25">
      <c r="A18" s="31" t="s">
        <v>94</v>
      </c>
      <c r="B18" s="30" t="s">
        <v>95</v>
      </c>
      <c r="C18" s="27">
        <v>0</v>
      </c>
      <c r="D18" s="27">
        <v>0</v>
      </c>
      <c r="E18" s="26" t="s">
        <v>202</v>
      </c>
      <c r="F18" s="27">
        <v>0</v>
      </c>
      <c r="G18" s="27">
        <v>0</v>
      </c>
      <c r="H18" s="26" t="s">
        <v>202</v>
      </c>
      <c r="I18" s="27">
        <v>0</v>
      </c>
      <c r="J18" s="27">
        <v>0</v>
      </c>
      <c r="K18" s="26" t="s">
        <v>202</v>
      </c>
      <c r="L18" s="27">
        <v>0</v>
      </c>
      <c r="M18" s="27">
        <v>0</v>
      </c>
      <c r="N18" s="26" t="s">
        <v>202</v>
      </c>
      <c r="O18" s="27">
        <v>0</v>
      </c>
      <c r="P18" s="27">
        <v>0</v>
      </c>
      <c r="Q18" s="26" t="s">
        <v>202</v>
      </c>
      <c r="R18" s="27">
        <v>0</v>
      </c>
    </row>
    <row r="19" spans="1:18" ht="51.75" thickBot="1" x14ac:dyDescent="0.25">
      <c r="A19" s="24">
        <v>8</v>
      </c>
      <c r="B19" s="25" t="s">
        <v>96</v>
      </c>
      <c r="C19" s="26">
        <v>0</v>
      </c>
      <c r="D19" s="26">
        <v>30</v>
      </c>
      <c r="E19" s="26">
        <v>0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26">
        <v>0</v>
      </c>
      <c r="P19" s="26">
        <v>0</v>
      </c>
      <c r="Q19" s="26" t="s">
        <v>202</v>
      </c>
      <c r="R19" s="27">
        <v>0</v>
      </c>
    </row>
  </sheetData>
  <mergeCells count="9">
    <mergeCell ref="A4:A6"/>
    <mergeCell ref="B4:B6"/>
    <mergeCell ref="C4:Q4"/>
    <mergeCell ref="R4:R5"/>
    <mergeCell ref="C5:E5"/>
    <mergeCell ref="F5:H5"/>
    <mergeCell ref="I5:K5"/>
    <mergeCell ref="L5:N5"/>
    <mergeCell ref="O5:Q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46"/>
  <sheetViews>
    <sheetView topLeftCell="B25" workbookViewId="0">
      <selection activeCell="P5" sqref="P5"/>
    </sheetView>
  </sheetViews>
  <sheetFormatPr defaultRowHeight="12.75" x14ac:dyDescent="0.2"/>
  <cols>
    <col min="1" max="1" width="5.28515625" style="70" customWidth="1"/>
    <col min="2" max="2" width="33.7109375" style="70" customWidth="1"/>
    <col min="3" max="3" width="8.5703125" style="70" customWidth="1"/>
    <col min="4" max="4" width="9" style="70" customWidth="1"/>
    <col min="5" max="5" width="11.140625" style="70" customWidth="1"/>
    <col min="6" max="6" width="7.7109375" style="70" customWidth="1"/>
    <col min="7" max="7" width="9.28515625" style="70" customWidth="1"/>
    <col min="8" max="8" width="11.140625" style="70" customWidth="1"/>
    <col min="9" max="9" width="8" style="70" customWidth="1"/>
    <col min="10" max="10" width="8.28515625" style="70" customWidth="1"/>
    <col min="11" max="11" width="11.140625" style="70" customWidth="1"/>
    <col min="12" max="12" width="8.42578125" style="70" customWidth="1"/>
    <col min="13" max="13" width="6.85546875" style="70" customWidth="1"/>
    <col min="14" max="14" width="11.140625" style="70" customWidth="1"/>
    <col min="15" max="15" width="8.140625" style="70" customWidth="1"/>
    <col min="16" max="16" width="7.7109375" style="70" customWidth="1"/>
    <col min="17" max="17" width="11.140625" style="70" customWidth="1"/>
    <col min="18" max="18" width="7.7109375" style="70" customWidth="1"/>
    <col min="19" max="16384" width="9.140625" style="70"/>
  </cols>
  <sheetData>
    <row r="1" spans="1:17" ht="31.15" customHeight="1" x14ac:dyDescent="0.2">
      <c r="A1" s="121" t="s">
        <v>139</v>
      </c>
      <c r="B1" s="122"/>
      <c r="C1" s="122"/>
      <c r="D1" s="122"/>
      <c r="E1" s="122"/>
      <c r="F1" s="122"/>
      <c r="G1" s="122"/>
    </row>
    <row r="2" spans="1:17" ht="0.95" customHeight="1" x14ac:dyDescent="0.2"/>
    <row r="3" spans="1:17" x14ac:dyDescent="0.2">
      <c r="A3" s="49" t="s">
        <v>0</v>
      </c>
      <c r="B3" s="51" t="s">
        <v>140</v>
      </c>
      <c r="C3" s="123" t="s">
        <v>141</v>
      </c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5"/>
    </row>
    <row r="4" spans="1:17" ht="47.25" customHeight="1" x14ac:dyDescent="0.2">
      <c r="A4" s="75" t="s">
        <v>138</v>
      </c>
      <c r="B4" s="50" t="s">
        <v>138</v>
      </c>
      <c r="C4" s="123" t="s">
        <v>142</v>
      </c>
      <c r="D4" s="124"/>
      <c r="E4" s="125"/>
      <c r="F4" s="123" t="s">
        <v>143</v>
      </c>
      <c r="G4" s="124"/>
      <c r="H4" s="125"/>
      <c r="I4" s="123" t="s">
        <v>144</v>
      </c>
      <c r="J4" s="124"/>
      <c r="K4" s="125"/>
      <c r="L4" s="123" t="s">
        <v>145</v>
      </c>
      <c r="M4" s="124"/>
      <c r="N4" s="125"/>
      <c r="O4" s="123" t="s">
        <v>132</v>
      </c>
      <c r="P4" s="124"/>
      <c r="Q4" s="125"/>
    </row>
    <row r="5" spans="1:17" ht="51" x14ac:dyDescent="0.2">
      <c r="A5" s="73" t="s">
        <v>138</v>
      </c>
      <c r="B5" s="73" t="s">
        <v>138</v>
      </c>
      <c r="C5" s="71">
        <v>2021</v>
      </c>
      <c r="D5" s="71">
        <v>2022</v>
      </c>
      <c r="E5" s="71" t="s">
        <v>1</v>
      </c>
      <c r="F5" s="71">
        <v>2021</v>
      </c>
      <c r="G5" s="71">
        <v>2022</v>
      </c>
      <c r="H5" s="71" t="s">
        <v>1</v>
      </c>
      <c r="I5" s="71">
        <v>2021</v>
      </c>
      <c r="J5" s="71">
        <v>2022</v>
      </c>
      <c r="K5" s="71" t="s">
        <v>1</v>
      </c>
      <c r="L5" s="71">
        <v>2021</v>
      </c>
      <c r="M5" s="71">
        <v>2022</v>
      </c>
      <c r="N5" s="71" t="s">
        <v>1</v>
      </c>
      <c r="O5" s="71">
        <v>2021</v>
      </c>
      <c r="P5" s="71">
        <v>2022</v>
      </c>
      <c r="Q5" s="71" t="s">
        <v>1</v>
      </c>
    </row>
    <row r="6" spans="1:17" x14ac:dyDescent="0.2">
      <c r="A6" s="73" t="s">
        <v>121</v>
      </c>
      <c r="B6" s="73" t="s">
        <v>122</v>
      </c>
      <c r="C6" s="73" t="s">
        <v>123</v>
      </c>
      <c r="D6" s="73" t="s">
        <v>124</v>
      </c>
      <c r="E6" s="74" t="s">
        <v>125</v>
      </c>
      <c r="F6" s="73" t="s">
        <v>126</v>
      </c>
      <c r="G6" s="73" t="s">
        <v>127</v>
      </c>
      <c r="H6" s="73" t="s">
        <v>128</v>
      </c>
      <c r="I6" s="73" t="s">
        <v>129</v>
      </c>
      <c r="J6" s="73" t="s">
        <v>130</v>
      </c>
      <c r="K6" s="73" t="s">
        <v>131</v>
      </c>
      <c r="L6" s="73" t="s">
        <v>146</v>
      </c>
      <c r="M6" s="73" t="s">
        <v>147</v>
      </c>
      <c r="N6" s="73" t="s">
        <v>148</v>
      </c>
      <c r="O6" s="73" t="s">
        <v>149</v>
      </c>
      <c r="P6" s="73" t="s">
        <v>150</v>
      </c>
      <c r="Q6" s="73" t="s">
        <v>151</v>
      </c>
    </row>
    <row r="7" spans="1:17" ht="25.5" x14ac:dyDescent="0.2">
      <c r="A7" s="52">
        <v>1</v>
      </c>
      <c r="B7" s="53" t="s">
        <v>152</v>
      </c>
      <c r="C7" s="73">
        <v>0</v>
      </c>
      <c r="D7" s="79">
        <v>0</v>
      </c>
      <c r="E7" s="83" t="str">
        <f t="shared" ref="E7:E37" si="0">IF(C7=0,"-",D7/C7)</f>
        <v>-</v>
      </c>
      <c r="F7" s="81">
        <v>3</v>
      </c>
      <c r="G7" s="73">
        <v>0</v>
      </c>
      <c r="H7" s="83">
        <f t="shared" ref="H7:H37" si="1">IF(F7=0,"-",G7/F7)</f>
        <v>0</v>
      </c>
      <c r="I7" s="73">
        <v>0</v>
      </c>
      <c r="J7" s="73">
        <v>0</v>
      </c>
      <c r="K7" s="83" t="str">
        <f t="shared" ref="K7:K37" si="2">IF(I7=0,"-",J7/I7)</f>
        <v>-</v>
      </c>
      <c r="L7" s="73">
        <v>0</v>
      </c>
      <c r="M7" s="73">
        <v>0</v>
      </c>
      <c r="N7" s="83" t="str">
        <f t="shared" ref="N7:N37" si="3">IF(L7=0,"-",M7/L7)</f>
        <v>-</v>
      </c>
      <c r="O7" s="73">
        <v>0</v>
      </c>
      <c r="P7" s="73">
        <v>0</v>
      </c>
      <c r="Q7" s="83" t="str">
        <f t="shared" ref="Q7:Q37" si="4">IF(O7=0,"-",P7/O7)</f>
        <v>-</v>
      </c>
    </row>
    <row r="8" spans="1:17" ht="25.5" x14ac:dyDescent="0.2">
      <c r="A8" s="54" t="s">
        <v>153</v>
      </c>
      <c r="B8" s="55" t="s">
        <v>133</v>
      </c>
      <c r="C8" s="73">
        <v>0</v>
      </c>
      <c r="D8" s="79">
        <v>0</v>
      </c>
      <c r="E8" s="83" t="str">
        <f t="shared" si="0"/>
        <v>-</v>
      </c>
      <c r="F8" s="81">
        <v>0</v>
      </c>
      <c r="G8" s="73">
        <v>0</v>
      </c>
      <c r="H8" s="83" t="str">
        <f t="shared" si="1"/>
        <v>-</v>
      </c>
      <c r="I8" s="73">
        <v>0</v>
      </c>
      <c r="J8" s="73">
        <v>0</v>
      </c>
      <c r="K8" s="83" t="str">
        <f t="shared" si="2"/>
        <v>-</v>
      </c>
      <c r="L8" s="73">
        <v>0</v>
      </c>
      <c r="M8" s="73">
        <v>0</v>
      </c>
      <c r="N8" s="83" t="str">
        <f t="shared" si="3"/>
        <v>-</v>
      </c>
      <c r="O8" s="73">
        <v>8</v>
      </c>
      <c r="P8" s="73">
        <v>8</v>
      </c>
      <c r="Q8" s="83">
        <f t="shared" si="4"/>
        <v>1</v>
      </c>
    </row>
    <row r="9" spans="1:17" ht="25.5" x14ac:dyDescent="0.2">
      <c r="A9" s="54" t="s">
        <v>154</v>
      </c>
      <c r="B9" s="54" t="s">
        <v>134</v>
      </c>
      <c r="C9" s="73">
        <v>0</v>
      </c>
      <c r="D9" s="79">
        <v>0</v>
      </c>
      <c r="E9" s="83" t="str">
        <f t="shared" si="0"/>
        <v>-</v>
      </c>
      <c r="F9" s="81">
        <v>0</v>
      </c>
      <c r="G9" s="73">
        <v>0</v>
      </c>
      <c r="H9" s="83" t="str">
        <f t="shared" si="1"/>
        <v>-</v>
      </c>
      <c r="I9" s="73">
        <v>2</v>
      </c>
      <c r="J9" s="73">
        <v>2</v>
      </c>
      <c r="K9" s="83">
        <f t="shared" si="2"/>
        <v>1</v>
      </c>
      <c r="L9" s="73">
        <v>1</v>
      </c>
      <c r="M9" s="73">
        <v>1</v>
      </c>
      <c r="N9" s="83">
        <f t="shared" si="3"/>
        <v>1</v>
      </c>
      <c r="O9" s="73">
        <v>0</v>
      </c>
      <c r="P9" s="73">
        <v>0</v>
      </c>
      <c r="Q9" s="83" t="str">
        <f t="shared" si="4"/>
        <v>-</v>
      </c>
    </row>
    <row r="10" spans="1:17" x14ac:dyDescent="0.2">
      <c r="A10" s="54" t="s">
        <v>155</v>
      </c>
      <c r="B10" s="54" t="s">
        <v>156</v>
      </c>
      <c r="C10" s="73">
        <v>0</v>
      </c>
      <c r="D10" s="79">
        <v>0</v>
      </c>
      <c r="E10" s="83" t="str">
        <f t="shared" si="0"/>
        <v>-</v>
      </c>
      <c r="F10" s="81">
        <v>0</v>
      </c>
      <c r="G10" s="73">
        <v>0</v>
      </c>
      <c r="H10" s="83" t="str">
        <f t="shared" si="1"/>
        <v>-</v>
      </c>
      <c r="I10" s="73">
        <v>0</v>
      </c>
      <c r="J10" s="73">
        <v>0</v>
      </c>
      <c r="K10" s="83" t="str">
        <f t="shared" si="2"/>
        <v>-</v>
      </c>
      <c r="L10" s="73">
        <v>0</v>
      </c>
      <c r="M10" s="73">
        <v>0</v>
      </c>
      <c r="N10" s="83" t="str">
        <f t="shared" si="3"/>
        <v>-</v>
      </c>
      <c r="O10" s="73">
        <v>0</v>
      </c>
      <c r="P10" s="73">
        <v>0</v>
      </c>
      <c r="Q10" s="83" t="str">
        <f t="shared" si="4"/>
        <v>-</v>
      </c>
    </row>
    <row r="11" spans="1:17" x14ac:dyDescent="0.2">
      <c r="A11" s="54" t="s">
        <v>157</v>
      </c>
      <c r="B11" s="54" t="s">
        <v>158</v>
      </c>
      <c r="C11" s="73">
        <v>0</v>
      </c>
      <c r="D11" s="79">
        <v>0</v>
      </c>
      <c r="E11" s="83" t="str">
        <f t="shared" si="0"/>
        <v>-</v>
      </c>
      <c r="F11" s="81">
        <v>0</v>
      </c>
      <c r="G11" s="73">
        <v>0</v>
      </c>
      <c r="H11" s="83" t="str">
        <f t="shared" si="1"/>
        <v>-</v>
      </c>
      <c r="I11" s="73">
        <v>0</v>
      </c>
      <c r="J11" s="73">
        <v>0</v>
      </c>
      <c r="K11" s="83" t="str">
        <f t="shared" si="2"/>
        <v>-</v>
      </c>
      <c r="L11" s="73">
        <v>0</v>
      </c>
      <c r="M11" s="73">
        <v>0</v>
      </c>
      <c r="N11" s="83" t="str">
        <f t="shared" si="3"/>
        <v>-</v>
      </c>
      <c r="O11" s="73">
        <v>0</v>
      </c>
      <c r="P11" s="73">
        <v>0</v>
      </c>
      <c r="Q11" s="83" t="str">
        <f t="shared" si="4"/>
        <v>-</v>
      </c>
    </row>
    <row r="12" spans="1:17" ht="25.5" x14ac:dyDescent="0.2">
      <c r="A12" s="54" t="s">
        <v>159</v>
      </c>
      <c r="B12" s="54" t="s">
        <v>160</v>
      </c>
      <c r="C12" s="73">
        <v>0</v>
      </c>
      <c r="D12" s="79">
        <v>0</v>
      </c>
      <c r="E12" s="83" t="str">
        <f t="shared" si="0"/>
        <v>-</v>
      </c>
      <c r="F12" s="81">
        <v>0</v>
      </c>
      <c r="G12" s="73">
        <v>0</v>
      </c>
      <c r="H12" s="83" t="str">
        <f t="shared" si="1"/>
        <v>-</v>
      </c>
      <c r="I12" s="73">
        <v>0</v>
      </c>
      <c r="J12" s="73">
        <v>0</v>
      </c>
      <c r="K12" s="83" t="str">
        <f t="shared" si="2"/>
        <v>-</v>
      </c>
      <c r="L12" s="73">
        <v>0</v>
      </c>
      <c r="M12" s="73">
        <v>0</v>
      </c>
      <c r="N12" s="83" t="str">
        <f t="shared" si="3"/>
        <v>-</v>
      </c>
      <c r="O12" s="73">
        <v>0</v>
      </c>
      <c r="P12" s="73">
        <v>2</v>
      </c>
      <c r="Q12" s="83" t="str">
        <f t="shared" si="4"/>
        <v>-</v>
      </c>
    </row>
    <row r="13" spans="1:17" x14ac:dyDescent="0.2">
      <c r="A13" s="54" t="s">
        <v>161</v>
      </c>
      <c r="B13" s="54" t="s">
        <v>162</v>
      </c>
      <c r="C13" s="73">
        <v>0</v>
      </c>
      <c r="D13" s="79">
        <v>0</v>
      </c>
      <c r="E13" s="83" t="str">
        <f t="shared" si="0"/>
        <v>-</v>
      </c>
      <c r="F13" s="81">
        <v>3</v>
      </c>
      <c r="G13" s="73">
        <v>3</v>
      </c>
      <c r="H13" s="83">
        <f t="shared" si="1"/>
        <v>1</v>
      </c>
      <c r="I13" s="73">
        <v>0</v>
      </c>
      <c r="J13" s="73">
        <v>0</v>
      </c>
      <c r="K13" s="83" t="str">
        <f t="shared" si="2"/>
        <v>-</v>
      </c>
      <c r="L13" s="73">
        <v>0</v>
      </c>
      <c r="M13" s="73">
        <v>0</v>
      </c>
      <c r="N13" s="83" t="str">
        <f t="shared" si="3"/>
        <v>-</v>
      </c>
      <c r="O13" s="73">
        <v>0</v>
      </c>
      <c r="P13" s="73">
        <v>0</v>
      </c>
      <c r="Q13" s="83" t="str">
        <f t="shared" si="4"/>
        <v>-</v>
      </c>
    </row>
    <row r="14" spans="1:17" x14ac:dyDescent="0.2">
      <c r="A14" s="54" t="s">
        <v>163</v>
      </c>
      <c r="B14" s="54" t="s">
        <v>164</v>
      </c>
      <c r="C14" s="73">
        <v>0</v>
      </c>
      <c r="D14" s="79">
        <v>0</v>
      </c>
      <c r="E14" s="83" t="str">
        <f t="shared" si="0"/>
        <v>-</v>
      </c>
      <c r="F14" s="81">
        <v>0</v>
      </c>
      <c r="G14" s="73">
        <v>0</v>
      </c>
      <c r="H14" s="83" t="str">
        <f t="shared" si="1"/>
        <v>-</v>
      </c>
      <c r="I14" s="73">
        <v>0</v>
      </c>
      <c r="J14" s="73">
        <v>0</v>
      </c>
      <c r="K14" s="83" t="str">
        <f t="shared" si="2"/>
        <v>-</v>
      </c>
      <c r="L14" s="73">
        <v>0</v>
      </c>
      <c r="M14" s="73">
        <v>0</v>
      </c>
      <c r="N14" s="83" t="str">
        <f t="shared" si="3"/>
        <v>-</v>
      </c>
      <c r="O14" s="73">
        <v>0</v>
      </c>
      <c r="P14" s="73">
        <v>0</v>
      </c>
      <c r="Q14" s="83" t="str">
        <f t="shared" si="4"/>
        <v>-</v>
      </c>
    </row>
    <row r="15" spans="1:17" x14ac:dyDescent="0.2">
      <c r="A15" s="54" t="s">
        <v>165</v>
      </c>
      <c r="B15" s="54" t="s">
        <v>166</v>
      </c>
      <c r="C15" s="73">
        <v>0</v>
      </c>
      <c r="D15" s="79">
        <v>0</v>
      </c>
      <c r="E15" s="83" t="str">
        <f t="shared" si="0"/>
        <v>-</v>
      </c>
      <c r="F15" s="81">
        <v>0</v>
      </c>
      <c r="G15" s="73">
        <v>0</v>
      </c>
      <c r="H15" s="83" t="str">
        <f t="shared" si="1"/>
        <v>-</v>
      </c>
      <c r="I15" s="73">
        <v>0</v>
      </c>
      <c r="J15" s="73">
        <v>0</v>
      </c>
      <c r="K15" s="83" t="str">
        <f t="shared" si="2"/>
        <v>-</v>
      </c>
      <c r="L15" s="73">
        <v>0</v>
      </c>
      <c r="M15" s="73">
        <v>0</v>
      </c>
      <c r="N15" s="83" t="str">
        <f t="shared" si="3"/>
        <v>-</v>
      </c>
      <c r="O15" s="73">
        <v>0</v>
      </c>
      <c r="P15" s="73">
        <v>0</v>
      </c>
      <c r="Q15" s="83" t="str">
        <f t="shared" si="4"/>
        <v>-</v>
      </c>
    </row>
    <row r="16" spans="1:17" x14ac:dyDescent="0.2">
      <c r="A16" s="54" t="s">
        <v>167</v>
      </c>
      <c r="B16" s="54" t="s">
        <v>132</v>
      </c>
      <c r="C16" s="73">
        <v>0</v>
      </c>
      <c r="D16" s="79">
        <v>0</v>
      </c>
      <c r="E16" s="83" t="str">
        <f t="shared" si="0"/>
        <v>-</v>
      </c>
      <c r="F16" s="81">
        <v>0</v>
      </c>
      <c r="G16" s="73">
        <v>0</v>
      </c>
      <c r="H16" s="83" t="str">
        <f t="shared" si="1"/>
        <v>-</v>
      </c>
      <c r="I16" s="73">
        <v>0</v>
      </c>
      <c r="J16" s="73">
        <v>0</v>
      </c>
      <c r="K16" s="83" t="str">
        <f t="shared" si="2"/>
        <v>-</v>
      </c>
      <c r="L16" s="73">
        <v>0</v>
      </c>
      <c r="M16" s="73">
        <v>0</v>
      </c>
      <c r="N16" s="83" t="str">
        <f t="shared" si="3"/>
        <v>-</v>
      </c>
      <c r="O16" s="73">
        <v>0</v>
      </c>
      <c r="P16" s="73">
        <v>0</v>
      </c>
      <c r="Q16" s="83" t="str">
        <f t="shared" si="4"/>
        <v>-</v>
      </c>
    </row>
    <row r="17" spans="1:17" x14ac:dyDescent="0.2">
      <c r="A17" s="52">
        <v>2</v>
      </c>
      <c r="B17" s="53" t="s">
        <v>168</v>
      </c>
      <c r="C17" s="73">
        <v>0</v>
      </c>
      <c r="D17" s="79">
        <v>0</v>
      </c>
      <c r="E17" s="83" t="s">
        <v>202</v>
      </c>
      <c r="F17" s="81">
        <v>0</v>
      </c>
      <c r="G17" s="73">
        <v>0</v>
      </c>
      <c r="H17" s="83" t="s">
        <v>202</v>
      </c>
      <c r="I17" s="73">
        <v>0</v>
      </c>
      <c r="J17" s="73">
        <v>0</v>
      </c>
      <c r="K17" s="83">
        <v>0</v>
      </c>
      <c r="L17" s="73">
        <v>0</v>
      </c>
      <c r="M17" s="73">
        <v>0</v>
      </c>
      <c r="N17" s="83">
        <v>0</v>
      </c>
      <c r="O17" s="73">
        <v>0</v>
      </c>
      <c r="P17" s="73">
        <v>0</v>
      </c>
      <c r="Q17" s="83" t="s">
        <v>202</v>
      </c>
    </row>
    <row r="18" spans="1:17" ht="25.5" x14ac:dyDescent="0.2">
      <c r="A18" s="54" t="s">
        <v>169</v>
      </c>
      <c r="B18" s="54" t="s">
        <v>170</v>
      </c>
      <c r="C18" s="73">
        <v>0</v>
      </c>
      <c r="D18" s="79">
        <v>0</v>
      </c>
      <c r="E18" s="83" t="s">
        <v>202</v>
      </c>
      <c r="F18" s="81">
        <v>0</v>
      </c>
      <c r="G18" s="73">
        <v>0</v>
      </c>
      <c r="H18" s="83" t="s">
        <v>202</v>
      </c>
      <c r="I18" s="73">
        <v>0</v>
      </c>
      <c r="J18" s="73">
        <v>0</v>
      </c>
      <c r="K18" s="83">
        <v>0</v>
      </c>
      <c r="L18" s="73">
        <v>0</v>
      </c>
      <c r="M18" s="73">
        <v>0</v>
      </c>
      <c r="N18" s="83">
        <v>0</v>
      </c>
      <c r="O18" s="73">
        <v>0</v>
      </c>
      <c r="P18" s="73">
        <v>0</v>
      </c>
      <c r="Q18" s="83" t="s">
        <v>202</v>
      </c>
    </row>
    <row r="19" spans="1:17" ht="25.5" x14ac:dyDescent="0.2">
      <c r="A19" s="54" t="s">
        <v>171</v>
      </c>
      <c r="B19" s="54" t="s">
        <v>136</v>
      </c>
      <c r="C19" s="73">
        <v>0</v>
      </c>
      <c r="D19" s="79">
        <v>0</v>
      </c>
      <c r="E19" s="83" t="s">
        <v>202</v>
      </c>
      <c r="F19" s="81">
        <v>0</v>
      </c>
      <c r="G19" s="73">
        <v>0</v>
      </c>
      <c r="H19" s="83" t="s">
        <v>202</v>
      </c>
      <c r="I19" s="73">
        <v>0</v>
      </c>
      <c r="J19" s="73">
        <v>0</v>
      </c>
      <c r="K19" s="83" t="s">
        <v>202</v>
      </c>
      <c r="L19" s="73">
        <v>0</v>
      </c>
      <c r="M19" s="73">
        <v>0</v>
      </c>
      <c r="N19" s="83">
        <v>0</v>
      </c>
      <c r="O19" s="73">
        <v>0</v>
      </c>
      <c r="P19" s="73">
        <v>0</v>
      </c>
      <c r="Q19" s="83" t="s">
        <v>202</v>
      </c>
    </row>
    <row r="20" spans="1:17" x14ac:dyDescent="0.2">
      <c r="A20" s="54" t="s">
        <v>172</v>
      </c>
      <c r="B20" s="54" t="s">
        <v>137</v>
      </c>
      <c r="C20" s="73">
        <v>0</v>
      </c>
      <c r="D20" s="79">
        <v>1</v>
      </c>
      <c r="E20" s="83" t="s">
        <v>202</v>
      </c>
      <c r="F20" s="81">
        <v>0</v>
      </c>
      <c r="G20" s="73">
        <v>0</v>
      </c>
      <c r="H20" s="83" t="s">
        <v>202</v>
      </c>
      <c r="I20" s="73">
        <v>0</v>
      </c>
      <c r="J20" s="73">
        <v>0</v>
      </c>
      <c r="K20" s="83">
        <v>0</v>
      </c>
      <c r="L20" s="73">
        <v>0</v>
      </c>
      <c r="M20" s="73">
        <v>0</v>
      </c>
      <c r="N20" s="83">
        <v>0</v>
      </c>
      <c r="O20" s="73">
        <v>0</v>
      </c>
      <c r="P20" s="73">
        <v>0</v>
      </c>
      <c r="Q20" s="83" t="s">
        <v>202</v>
      </c>
    </row>
    <row r="21" spans="1:17" ht="25.5" x14ac:dyDescent="0.2">
      <c r="A21" s="54" t="s">
        <v>173</v>
      </c>
      <c r="B21" s="54" t="s">
        <v>134</v>
      </c>
      <c r="C21" s="73">
        <v>0</v>
      </c>
      <c r="D21" s="79">
        <v>0</v>
      </c>
      <c r="E21" s="83" t="s">
        <v>202</v>
      </c>
      <c r="F21" s="81">
        <v>0</v>
      </c>
      <c r="G21" s="73">
        <v>0</v>
      </c>
      <c r="H21" s="83" t="s">
        <v>202</v>
      </c>
      <c r="I21" s="73">
        <v>0</v>
      </c>
      <c r="J21" s="73">
        <v>0</v>
      </c>
      <c r="K21" s="83" t="s">
        <v>202</v>
      </c>
      <c r="L21" s="73">
        <v>0</v>
      </c>
      <c r="M21" s="73">
        <v>0</v>
      </c>
      <c r="N21" s="83" t="s">
        <v>202</v>
      </c>
      <c r="O21" s="73">
        <v>0</v>
      </c>
      <c r="P21" s="73">
        <v>0</v>
      </c>
      <c r="Q21" s="83" t="s">
        <v>202</v>
      </c>
    </row>
    <row r="22" spans="1:17" ht="25.5" x14ac:dyDescent="0.2">
      <c r="A22" s="54" t="s">
        <v>174</v>
      </c>
      <c r="B22" s="54" t="s">
        <v>135</v>
      </c>
      <c r="C22" s="73">
        <v>0</v>
      </c>
      <c r="D22" s="79">
        <v>0</v>
      </c>
      <c r="E22" s="83" t="s">
        <v>202</v>
      </c>
      <c r="F22" s="81">
        <v>0</v>
      </c>
      <c r="G22" s="73">
        <v>0</v>
      </c>
      <c r="H22" s="83" t="s">
        <v>202</v>
      </c>
      <c r="I22" s="73">
        <v>0</v>
      </c>
      <c r="J22" s="73">
        <v>0</v>
      </c>
      <c r="K22" s="83" t="s">
        <v>202</v>
      </c>
      <c r="L22" s="73">
        <v>0</v>
      </c>
      <c r="M22" s="73">
        <v>0</v>
      </c>
      <c r="N22" s="83" t="s">
        <v>202</v>
      </c>
      <c r="O22" s="73">
        <v>0</v>
      </c>
      <c r="P22" s="73">
        <v>0</v>
      </c>
      <c r="Q22" s="83" t="s">
        <v>202</v>
      </c>
    </row>
    <row r="23" spans="1:17" x14ac:dyDescent="0.2">
      <c r="A23" s="54" t="s">
        <v>175</v>
      </c>
      <c r="B23" s="54" t="s">
        <v>158</v>
      </c>
      <c r="C23" s="73">
        <v>0</v>
      </c>
      <c r="D23" s="79">
        <v>0</v>
      </c>
      <c r="E23" s="83" t="s">
        <v>202</v>
      </c>
      <c r="F23" s="81">
        <v>0</v>
      </c>
      <c r="G23" s="73">
        <v>0</v>
      </c>
      <c r="H23" s="83" t="s">
        <v>202</v>
      </c>
      <c r="I23" s="73">
        <v>0</v>
      </c>
      <c r="J23" s="73">
        <v>0</v>
      </c>
      <c r="K23" s="83" t="s">
        <v>202</v>
      </c>
      <c r="L23" s="73">
        <v>0</v>
      </c>
      <c r="M23" s="73">
        <v>0</v>
      </c>
      <c r="N23" s="83" t="s">
        <v>202</v>
      </c>
      <c r="O23" s="73">
        <v>0</v>
      </c>
      <c r="P23" s="73">
        <v>0</v>
      </c>
      <c r="Q23" s="83" t="s">
        <v>202</v>
      </c>
    </row>
    <row r="24" spans="1:17" ht="25.5" x14ac:dyDescent="0.2">
      <c r="A24" s="54" t="s">
        <v>176</v>
      </c>
      <c r="B24" s="54" t="s">
        <v>177</v>
      </c>
      <c r="C24" s="73">
        <v>0</v>
      </c>
      <c r="D24" s="79">
        <v>0</v>
      </c>
      <c r="E24" s="83" t="s">
        <v>202</v>
      </c>
      <c r="F24" s="81">
        <v>0</v>
      </c>
      <c r="G24" s="73">
        <v>0</v>
      </c>
      <c r="H24" s="83" t="s">
        <v>202</v>
      </c>
      <c r="I24" s="73">
        <v>0</v>
      </c>
      <c r="J24" s="73">
        <v>0</v>
      </c>
      <c r="K24" s="83">
        <v>0</v>
      </c>
      <c r="L24" s="73">
        <v>0</v>
      </c>
      <c r="M24" s="73">
        <v>0</v>
      </c>
      <c r="N24" s="83">
        <v>0</v>
      </c>
      <c r="O24" s="73">
        <v>0</v>
      </c>
      <c r="P24" s="73">
        <v>0</v>
      </c>
      <c r="Q24" s="83" t="s">
        <v>202</v>
      </c>
    </row>
    <row r="25" spans="1:17" x14ac:dyDescent="0.2">
      <c r="A25" s="54" t="s">
        <v>178</v>
      </c>
      <c r="B25" s="54" t="s">
        <v>162</v>
      </c>
      <c r="C25" s="73">
        <v>0</v>
      </c>
      <c r="D25" s="79">
        <v>0</v>
      </c>
      <c r="E25" s="83" t="s">
        <v>202</v>
      </c>
      <c r="F25" s="81">
        <v>0</v>
      </c>
      <c r="G25" s="73">
        <v>0</v>
      </c>
      <c r="H25" s="83" t="s">
        <v>202</v>
      </c>
      <c r="I25" s="73">
        <v>0</v>
      </c>
      <c r="J25" s="73">
        <v>0</v>
      </c>
      <c r="K25" s="83" t="s">
        <v>202</v>
      </c>
      <c r="L25" s="73">
        <v>0</v>
      </c>
      <c r="M25" s="73">
        <v>0</v>
      </c>
      <c r="N25" s="83" t="s">
        <v>202</v>
      </c>
      <c r="O25" s="73">
        <v>0</v>
      </c>
      <c r="P25" s="73">
        <v>0</v>
      </c>
      <c r="Q25" s="83" t="s">
        <v>202</v>
      </c>
    </row>
    <row r="26" spans="1:17" x14ac:dyDescent="0.2">
      <c r="A26" s="54" t="s">
        <v>179</v>
      </c>
      <c r="B26" s="54" t="s">
        <v>164</v>
      </c>
      <c r="C26" s="73">
        <v>0</v>
      </c>
      <c r="D26" s="79">
        <v>0</v>
      </c>
      <c r="E26" s="83" t="s">
        <v>202</v>
      </c>
      <c r="F26" s="81">
        <v>0</v>
      </c>
      <c r="G26" s="73">
        <v>0</v>
      </c>
      <c r="H26" s="83" t="s">
        <v>202</v>
      </c>
      <c r="I26" s="73">
        <v>0</v>
      </c>
      <c r="J26" s="73">
        <v>0</v>
      </c>
      <c r="K26" s="83" t="s">
        <v>202</v>
      </c>
      <c r="L26" s="73">
        <v>0</v>
      </c>
      <c r="M26" s="73">
        <v>0</v>
      </c>
      <c r="N26" s="83" t="s">
        <v>202</v>
      </c>
      <c r="O26" s="73">
        <v>0</v>
      </c>
      <c r="P26" s="73">
        <v>0</v>
      </c>
      <c r="Q26" s="83" t="s">
        <v>202</v>
      </c>
    </row>
    <row r="27" spans="1:17" x14ac:dyDescent="0.2">
      <c r="A27" s="54" t="s">
        <v>180</v>
      </c>
      <c r="B27" s="54" t="s">
        <v>166</v>
      </c>
      <c r="C27" s="73">
        <v>0</v>
      </c>
      <c r="D27" s="79">
        <v>0</v>
      </c>
      <c r="E27" s="83" t="s">
        <v>202</v>
      </c>
      <c r="F27" s="81">
        <v>0</v>
      </c>
      <c r="G27" s="73">
        <v>0</v>
      </c>
      <c r="H27" s="83" t="s">
        <v>202</v>
      </c>
      <c r="I27" s="73">
        <v>0</v>
      </c>
      <c r="J27" s="73">
        <v>0</v>
      </c>
      <c r="K27" s="83" t="s">
        <v>202</v>
      </c>
      <c r="L27" s="73">
        <v>0</v>
      </c>
      <c r="M27" s="73">
        <v>0</v>
      </c>
      <c r="N27" s="83" t="s">
        <v>202</v>
      </c>
      <c r="O27" s="73">
        <v>0</v>
      </c>
      <c r="P27" s="73">
        <v>0</v>
      </c>
      <c r="Q27" s="83" t="s">
        <v>202</v>
      </c>
    </row>
    <row r="28" spans="1:17" x14ac:dyDescent="0.2">
      <c r="A28" s="54" t="s">
        <v>181</v>
      </c>
      <c r="B28" s="54" t="s">
        <v>132</v>
      </c>
      <c r="C28" s="73">
        <v>0</v>
      </c>
      <c r="D28" s="79">
        <v>0</v>
      </c>
      <c r="E28" s="83" t="s">
        <v>202</v>
      </c>
      <c r="F28" s="81">
        <v>0</v>
      </c>
      <c r="G28" s="73">
        <v>0</v>
      </c>
      <c r="H28" s="83" t="s">
        <v>202</v>
      </c>
      <c r="I28" s="73">
        <v>0</v>
      </c>
      <c r="J28" s="73">
        <v>0</v>
      </c>
      <c r="K28" s="83" t="s">
        <v>202</v>
      </c>
      <c r="L28" s="73">
        <v>0</v>
      </c>
      <c r="M28" s="73">
        <v>0</v>
      </c>
      <c r="N28" s="83" t="s">
        <v>202</v>
      </c>
      <c r="O28" s="73">
        <v>0</v>
      </c>
      <c r="P28" s="73">
        <v>0</v>
      </c>
      <c r="Q28" s="83" t="s">
        <v>202</v>
      </c>
    </row>
    <row r="29" spans="1:17" x14ac:dyDescent="0.2">
      <c r="A29" s="52">
        <v>3</v>
      </c>
      <c r="B29" s="53" t="s">
        <v>182</v>
      </c>
      <c r="C29" s="56">
        <v>0</v>
      </c>
      <c r="D29" s="80">
        <v>0</v>
      </c>
      <c r="E29" s="83" t="str">
        <f t="shared" si="0"/>
        <v>-</v>
      </c>
      <c r="F29" s="82">
        <f>SUM(F30:F37)</f>
        <v>0</v>
      </c>
      <c r="G29" s="56">
        <f>SUM(G30:G37)</f>
        <v>0</v>
      </c>
      <c r="H29" s="83" t="str">
        <f t="shared" si="1"/>
        <v>-</v>
      </c>
      <c r="I29" s="56">
        <v>0</v>
      </c>
      <c r="J29" s="56">
        <v>0</v>
      </c>
      <c r="K29" s="83" t="str">
        <f t="shared" si="2"/>
        <v>-</v>
      </c>
      <c r="L29" s="56">
        <v>0</v>
      </c>
      <c r="M29" s="56">
        <v>0</v>
      </c>
      <c r="N29" s="83" t="str">
        <f t="shared" si="3"/>
        <v>-</v>
      </c>
      <c r="O29" s="56">
        <v>0</v>
      </c>
      <c r="P29" s="56">
        <v>0</v>
      </c>
      <c r="Q29" s="83" t="str">
        <f t="shared" si="4"/>
        <v>-</v>
      </c>
    </row>
    <row r="30" spans="1:17" x14ac:dyDescent="0.2">
      <c r="A30" s="54" t="s">
        <v>183</v>
      </c>
      <c r="B30" s="54" t="s">
        <v>184</v>
      </c>
      <c r="C30" s="56">
        <v>0</v>
      </c>
      <c r="D30" s="80">
        <v>0</v>
      </c>
      <c r="E30" s="83" t="str">
        <f t="shared" si="0"/>
        <v>-</v>
      </c>
      <c r="F30" s="82">
        <v>0</v>
      </c>
      <c r="G30" s="56">
        <v>0</v>
      </c>
      <c r="H30" s="83" t="str">
        <f t="shared" si="1"/>
        <v>-</v>
      </c>
      <c r="I30" s="56">
        <v>0</v>
      </c>
      <c r="J30" s="56">
        <v>0</v>
      </c>
      <c r="K30" s="83" t="str">
        <f t="shared" si="2"/>
        <v>-</v>
      </c>
      <c r="L30" s="56">
        <v>0</v>
      </c>
      <c r="M30" s="56">
        <v>0</v>
      </c>
      <c r="N30" s="83" t="str">
        <f t="shared" si="3"/>
        <v>-</v>
      </c>
      <c r="O30" s="56">
        <v>0</v>
      </c>
      <c r="P30" s="56">
        <v>0</v>
      </c>
      <c r="Q30" s="83" t="str">
        <f t="shared" si="4"/>
        <v>-</v>
      </c>
    </row>
    <row r="31" spans="1:17" ht="38.25" x14ac:dyDescent="0.2">
      <c r="A31" s="54" t="s">
        <v>185</v>
      </c>
      <c r="B31" s="54" t="s">
        <v>186</v>
      </c>
      <c r="C31" s="73">
        <v>0</v>
      </c>
      <c r="D31" s="79">
        <v>0</v>
      </c>
      <c r="E31" s="83" t="str">
        <f t="shared" si="0"/>
        <v>-</v>
      </c>
      <c r="F31" s="81">
        <v>0</v>
      </c>
      <c r="G31" s="73">
        <v>0</v>
      </c>
      <c r="H31" s="83" t="str">
        <f t="shared" si="1"/>
        <v>-</v>
      </c>
      <c r="I31" s="73">
        <v>0</v>
      </c>
      <c r="J31" s="73">
        <v>0</v>
      </c>
      <c r="K31" s="83" t="str">
        <f t="shared" si="2"/>
        <v>-</v>
      </c>
      <c r="L31" s="73">
        <v>0</v>
      </c>
      <c r="M31" s="73">
        <v>0</v>
      </c>
      <c r="N31" s="83" t="str">
        <f t="shared" si="3"/>
        <v>-</v>
      </c>
      <c r="O31" s="73">
        <v>0</v>
      </c>
      <c r="P31" s="73">
        <v>0</v>
      </c>
      <c r="Q31" s="83" t="str">
        <f t="shared" si="4"/>
        <v>-</v>
      </c>
    </row>
    <row r="32" spans="1:17" ht="25.5" x14ac:dyDescent="0.2">
      <c r="A32" s="54" t="s">
        <v>187</v>
      </c>
      <c r="B32" s="54" t="s">
        <v>188</v>
      </c>
      <c r="C32" s="73">
        <v>0</v>
      </c>
      <c r="D32" s="79">
        <v>0</v>
      </c>
      <c r="E32" s="83" t="str">
        <f t="shared" si="0"/>
        <v>-</v>
      </c>
      <c r="F32" s="81">
        <v>0</v>
      </c>
      <c r="G32" s="73">
        <v>0</v>
      </c>
      <c r="H32" s="83" t="str">
        <f t="shared" si="1"/>
        <v>-</v>
      </c>
      <c r="I32" s="73">
        <v>0</v>
      </c>
      <c r="J32" s="73">
        <v>0</v>
      </c>
      <c r="K32" s="83" t="str">
        <f t="shared" si="2"/>
        <v>-</v>
      </c>
      <c r="L32" s="73">
        <v>0</v>
      </c>
      <c r="M32" s="73">
        <v>0</v>
      </c>
      <c r="N32" s="83" t="str">
        <f t="shared" si="3"/>
        <v>-</v>
      </c>
      <c r="O32" s="73">
        <v>1</v>
      </c>
      <c r="P32" s="73">
        <v>6</v>
      </c>
      <c r="Q32" s="83">
        <f t="shared" si="4"/>
        <v>6</v>
      </c>
    </row>
    <row r="33" spans="1:17" ht="25.5" x14ac:dyDescent="0.2">
      <c r="A33" s="54" t="s">
        <v>189</v>
      </c>
      <c r="B33" s="54" t="s">
        <v>190</v>
      </c>
      <c r="C33" s="73">
        <v>0</v>
      </c>
      <c r="D33" s="79">
        <v>0</v>
      </c>
      <c r="E33" s="83" t="str">
        <f t="shared" si="0"/>
        <v>-</v>
      </c>
      <c r="F33" s="81">
        <v>0</v>
      </c>
      <c r="G33" s="73">
        <v>0</v>
      </c>
      <c r="H33" s="83" t="str">
        <f t="shared" si="1"/>
        <v>-</v>
      </c>
      <c r="I33" s="73">
        <v>0</v>
      </c>
      <c r="J33" s="73">
        <v>0</v>
      </c>
      <c r="K33" s="83" t="str">
        <f t="shared" si="2"/>
        <v>-</v>
      </c>
      <c r="L33" s="73">
        <v>0</v>
      </c>
      <c r="M33" s="73">
        <v>0</v>
      </c>
      <c r="N33" s="83" t="str">
        <f t="shared" si="3"/>
        <v>-</v>
      </c>
      <c r="O33" s="73">
        <v>0</v>
      </c>
      <c r="P33" s="73">
        <v>0</v>
      </c>
      <c r="Q33" s="83" t="str">
        <f t="shared" si="4"/>
        <v>-</v>
      </c>
    </row>
    <row r="34" spans="1:17" ht="25.5" x14ac:dyDescent="0.2">
      <c r="A34" s="54" t="s">
        <v>191</v>
      </c>
      <c r="B34" s="54" t="s">
        <v>192</v>
      </c>
      <c r="C34" s="73">
        <v>0</v>
      </c>
      <c r="D34" s="79">
        <v>0</v>
      </c>
      <c r="E34" s="83" t="str">
        <f t="shared" si="0"/>
        <v>-</v>
      </c>
      <c r="F34" s="81">
        <v>0</v>
      </c>
      <c r="G34" s="73">
        <v>0</v>
      </c>
      <c r="H34" s="83" t="str">
        <f t="shared" si="1"/>
        <v>-</v>
      </c>
      <c r="I34" s="73">
        <v>0</v>
      </c>
      <c r="J34" s="73">
        <v>0</v>
      </c>
      <c r="K34" s="83" t="str">
        <f t="shared" si="2"/>
        <v>-</v>
      </c>
      <c r="L34" s="73">
        <v>0</v>
      </c>
      <c r="M34" s="73">
        <v>0</v>
      </c>
      <c r="N34" s="83" t="str">
        <f t="shared" si="3"/>
        <v>-</v>
      </c>
      <c r="O34" s="73">
        <v>1</v>
      </c>
      <c r="P34" s="73">
        <v>0</v>
      </c>
      <c r="Q34" s="83">
        <f t="shared" si="4"/>
        <v>0</v>
      </c>
    </row>
    <row r="35" spans="1:17" x14ac:dyDescent="0.2">
      <c r="A35" s="54" t="s">
        <v>193</v>
      </c>
      <c r="B35" s="54" t="s">
        <v>194</v>
      </c>
      <c r="C35" s="73">
        <v>0</v>
      </c>
      <c r="D35" s="79">
        <v>0</v>
      </c>
      <c r="E35" s="83" t="str">
        <f t="shared" si="0"/>
        <v>-</v>
      </c>
      <c r="F35" s="81">
        <v>0</v>
      </c>
      <c r="G35" s="73">
        <v>0</v>
      </c>
      <c r="H35" s="83" t="str">
        <f t="shared" si="1"/>
        <v>-</v>
      </c>
      <c r="I35" s="73">
        <v>0</v>
      </c>
      <c r="J35" s="73">
        <v>0</v>
      </c>
      <c r="K35" s="83" t="str">
        <f t="shared" si="2"/>
        <v>-</v>
      </c>
      <c r="L35" s="73">
        <v>0</v>
      </c>
      <c r="M35" s="73">
        <v>0</v>
      </c>
      <c r="N35" s="83" t="str">
        <f t="shared" si="3"/>
        <v>-</v>
      </c>
      <c r="O35" s="73">
        <v>0</v>
      </c>
      <c r="P35" s="73">
        <v>0</v>
      </c>
      <c r="Q35" s="83" t="str">
        <f t="shared" si="4"/>
        <v>-</v>
      </c>
    </row>
    <row r="36" spans="1:17" x14ac:dyDescent="0.2">
      <c r="A36" s="54" t="s">
        <v>195</v>
      </c>
      <c r="B36" s="54" t="s">
        <v>196</v>
      </c>
      <c r="C36" s="73">
        <v>0</v>
      </c>
      <c r="D36" s="79">
        <v>0</v>
      </c>
      <c r="E36" s="83" t="str">
        <f t="shared" si="0"/>
        <v>-</v>
      </c>
      <c r="F36" s="81">
        <v>0</v>
      </c>
      <c r="G36" s="73">
        <v>0</v>
      </c>
      <c r="H36" s="83" t="str">
        <f t="shared" si="1"/>
        <v>-</v>
      </c>
      <c r="I36" s="73">
        <v>0</v>
      </c>
      <c r="J36" s="73">
        <v>0</v>
      </c>
      <c r="K36" s="83" t="str">
        <f t="shared" si="2"/>
        <v>-</v>
      </c>
      <c r="L36" s="73">
        <v>0</v>
      </c>
      <c r="M36" s="73">
        <v>0</v>
      </c>
      <c r="N36" s="83" t="str">
        <f t="shared" si="3"/>
        <v>-</v>
      </c>
      <c r="O36" s="73">
        <v>0</v>
      </c>
      <c r="P36" s="73">
        <v>0</v>
      </c>
      <c r="Q36" s="83" t="str">
        <f t="shared" si="4"/>
        <v>-</v>
      </c>
    </row>
    <row r="37" spans="1:17" x14ac:dyDescent="0.2">
      <c r="A37" s="54" t="s">
        <v>197</v>
      </c>
      <c r="B37" s="54" t="s">
        <v>198</v>
      </c>
      <c r="C37" s="73">
        <v>0</v>
      </c>
      <c r="D37" s="79">
        <v>0</v>
      </c>
      <c r="E37" s="83" t="str">
        <f t="shared" si="0"/>
        <v>-</v>
      </c>
      <c r="F37" s="81">
        <v>0</v>
      </c>
      <c r="G37" s="73">
        <v>0</v>
      </c>
      <c r="H37" s="83" t="str">
        <f t="shared" si="1"/>
        <v>-</v>
      </c>
      <c r="I37" s="73">
        <v>0</v>
      </c>
      <c r="J37" s="73">
        <v>0</v>
      </c>
      <c r="K37" s="83" t="str">
        <f t="shared" si="2"/>
        <v>-</v>
      </c>
      <c r="L37" s="73">
        <v>0</v>
      </c>
      <c r="M37" s="73">
        <v>0</v>
      </c>
      <c r="N37" s="83" t="str">
        <f t="shared" si="3"/>
        <v>-</v>
      </c>
      <c r="O37" s="73">
        <v>0</v>
      </c>
      <c r="P37" s="73">
        <v>0</v>
      </c>
      <c r="Q37" s="83" t="str">
        <f t="shared" si="4"/>
        <v>-</v>
      </c>
    </row>
    <row r="38" spans="1:17" x14ac:dyDescent="0.2">
      <c r="A38" s="57"/>
      <c r="B38" s="57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</row>
    <row r="39" spans="1:17" ht="30.75" customHeight="1" x14ac:dyDescent="0.2">
      <c r="A39" s="126"/>
      <c r="B39" s="126"/>
      <c r="C39" s="126"/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  <c r="P39" s="126"/>
      <c r="Q39" s="126"/>
    </row>
    <row r="40" spans="1:17" x14ac:dyDescent="0.2">
      <c r="A40" s="127"/>
      <c r="B40" s="127"/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</row>
    <row r="41" spans="1:17" x14ac:dyDescent="0.2">
      <c r="A41" s="128"/>
      <c r="B41" s="128"/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  <c r="Q41" s="128"/>
    </row>
    <row r="42" spans="1:17" ht="33.75" customHeight="1" x14ac:dyDescent="0.2">
      <c r="A42" s="129"/>
      <c r="B42" s="129"/>
      <c r="C42" s="129"/>
      <c r="D42" s="129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</row>
    <row r="44" spans="1:17" ht="30" customHeight="1" x14ac:dyDescent="0.2">
      <c r="A44" s="126"/>
      <c r="B44" s="126"/>
      <c r="C44" s="126"/>
      <c r="D44" s="126"/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</row>
    <row r="45" spans="1:17" ht="27.75" customHeight="1" x14ac:dyDescent="0.2">
      <c r="A45" s="120"/>
      <c r="B45" s="120"/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</row>
    <row r="46" spans="1:17" s="58" customFormat="1" x14ac:dyDescent="0.2"/>
  </sheetData>
  <mergeCells count="13">
    <mergeCell ref="A45:Q45"/>
    <mergeCell ref="A1:G1"/>
    <mergeCell ref="C3:Q3"/>
    <mergeCell ref="C4:E4"/>
    <mergeCell ref="F4:H4"/>
    <mergeCell ref="I4:K4"/>
    <mergeCell ref="L4:N4"/>
    <mergeCell ref="O4:Q4"/>
    <mergeCell ref="A39:Q39"/>
    <mergeCell ref="A40:Q40"/>
    <mergeCell ref="A41:Q41"/>
    <mergeCell ref="A42:Q42"/>
    <mergeCell ref="A44:Q4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1.1</vt:lpstr>
      <vt:lpstr>1.2</vt:lpstr>
      <vt:lpstr>1.3</vt:lpstr>
      <vt:lpstr>1.4</vt:lpstr>
      <vt:lpstr>2.1</vt:lpstr>
      <vt:lpstr>2.2</vt:lpstr>
      <vt:lpstr>2.3</vt:lpstr>
      <vt:lpstr>3.4</vt:lpstr>
      <vt:lpstr>4.1</vt:lpstr>
      <vt:lpstr>4.2</vt:lpstr>
      <vt:lpstr>4.3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Шумилова Светлана Федоровна</dc:creator>
  <cp:lastModifiedBy>nb598_1</cp:lastModifiedBy>
  <cp:lastPrinted>2017-03-23T10:01:11Z</cp:lastPrinted>
  <dcterms:created xsi:type="dcterms:W3CDTF">2017-03-20T16:02:32Z</dcterms:created>
  <dcterms:modified xsi:type="dcterms:W3CDTF">2023-02-27T06:12:18Z</dcterms:modified>
</cp:coreProperties>
</file>